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配租、补贴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<sst xmlns="http://schemas.openxmlformats.org/spreadsheetml/2006/main" count="88" uniqueCount="55">
  <si>
    <t>开发区·铁山区2023年第四季度低保、低保边缘家庭申请租赁补贴汇总表</t>
  </si>
  <si>
    <t>序号</t>
  </si>
  <si>
    <t>受理社区</t>
  </si>
  <si>
    <t>申请人姓名</t>
  </si>
  <si>
    <t>申请人身份证号码</t>
  </si>
  <si>
    <t>申请家庭人口情况</t>
  </si>
  <si>
    <t>住房租赁补贴情况</t>
  </si>
  <si>
    <t>享受补贴时间（月）</t>
  </si>
  <si>
    <t xml:space="preserve">
第四季度补贴
(元） </t>
  </si>
  <si>
    <t>备注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</si>
  <si>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</si>
  <si>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</si>
  <si>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</si>
  <si>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</si>
  <si>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</si>
  <si>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</si>
  <si>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</si>
  <si>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</si>
  <si>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</si>
  <si>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低保边缘人口</t>
  </si>
  <si>
    <t>低保</t>
  </si>
  <si>
    <t>低保边缘</t>
  </si>
  <si>
    <t>合计</t>
  </si>
  <si>
    <t>曹家林社区</t>
  </si>
  <si>
    <t>黄春生</t>
  </si>
  <si>
    <t>420221195701******</t>
  </si>
  <si>
    <t>1</t>
  </si>
  <si>
    <t>潘波</t>
  </si>
  <si>
    <t>420205198212******</t>
  </si>
  <si>
    <t>0</t>
  </si>
  <si>
    <t>刘其中</t>
  </si>
  <si>
    <t>420203195009******</t>
  </si>
  <si>
    <t xml:space="preserve"> 胜利路社区</t>
  </si>
  <si>
    <t>姜荣建</t>
  </si>
  <si>
    <t>420205196310******</t>
  </si>
  <si>
    <t>苏伟利</t>
  </si>
  <si>
    <t>420205196203******</t>
  </si>
  <si>
    <t>廖建军</t>
  </si>
  <si>
    <t>420205197808******</t>
  </si>
  <si>
    <t>友爱街社区</t>
  </si>
  <si>
    <t>姜冬生</t>
  </si>
  <si>
    <t>420205197001******</t>
  </si>
  <si>
    <t>黄小红</t>
  </si>
  <si>
    <t>420205196810******</t>
  </si>
  <si>
    <t>三岔路社区</t>
  </si>
  <si>
    <t>邹春英</t>
  </si>
  <si>
    <t>420205197105******</t>
  </si>
  <si>
    <t>新村社区</t>
  </si>
  <si>
    <t>范建义</t>
  </si>
  <si>
    <t>420205196501******</t>
  </si>
  <si>
    <t>彭子玲</t>
  </si>
  <si>
    <t>420205195012******</t>
  </si>
  <si>
    <t>王美珍</t>
  </si>
  <si>
    <t>420221196203******</t>
  </si>
  <si>
    <t xml:space="preserve">                                                                                                                                                                                                            合计：2763.89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</si>
</sst>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);[Red]\(0.0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ARIAL"/>
      <family val="2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top"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77" fontId="4" fillId="0" borderId="0" xfId="78" applyNumberFormat="1" applyFont="1" applyFill="1" applyBorder="1" applyAlignment="1">
      <alignment horizontal="center" vertical="center" wrapText="1"/>
      <protection/>
    </xf>
    <xf numFmtId="177" fontId="4" fillId="0" borderId="0" xfId="78" applyNumberFormat="1" applyFont="1" applyFill="1" applyBorder="1" applyAlignment="1">
      <alignment horizontal="center" vertical="center" wrapText="1"/>
      <protection/>
    </xf>
    <xf numFmtId="177" fontId="5" fillId="0" borderId="0" xfId="78" applyNumberFormat="1" applyFont="1" applyFill="1" applyBorder="1" applyAlignment="1">
      <alignment horizontal="left" vertical="center" wrapText="1"/>
      <protection/>
    </xf>
    <xf numFmtId="177" fontId="5" fillId="0" borderId="0" xfId="78" applyNumberFormat="1" applyFont="1" applyFill="1" applyBorder="1" applyAlignment="1">
      <alignment horizontal="left" vertical="center" wrapText="1"/>
      <protection/>
    </xf>
    <xf numFmtId="177" fontId="5" fillId="0" borderId="0" xfId="78" applyNumberFormat="1" applyFont="1" applyFill="1" applyBorder="1" applyAlignment="1">
      <alignment horizontal="left" vertical="center" wrapText="1"/>
      <protection/>
    </xf>
    <xf numFmtId="177" fontId="5" fillId="0" borderId="0" xfId="78" applyNumberFormat="1" applyFont="1" applyFill="1" applyBorder="1" applyAlignment="1">
      <alignment horizontal="left" vertical="center" wrapText="1"/>
      <protection/>
    </xf>
    <xf numFmtId="0" fontId="30" fillId="0" borderId="10" xfId="78" applyNumberFormat="1" applyFont="1" applyFill="1" applyBorder="1" applyAlignment="1">
      <alignment horizontal="center" vertical="center" wrapText="1"/>
      <protection/>
    </xf>
    <xf numFmtId="49" fontId="30" fillId="0" borderId="10" xfId="78" applyNumberFormat="1" applyFont="1" applyFill="1" applyBorder="1" applyAlignment="1">
      <alignment horizontal="center" vertical="center" wrapText="1"/>
      <protection/>
    </xf>
    <xf numFmtId="176" fontId="30" fillId="0" borderId="10" xfId="78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63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77" fontId="30" fillId="0" borderId="10" xfId="78" applyNumberFormat="1" applyFont="1" applyFill="1" applyBorder="1" applyAlignment="1">
      <alignment horizontal="center" vertical="center" wrapText="1"/>
      <protection/>
    </xf>
    <xf numFmtId="178" fontId="30" fillId="0" borderId="10" xfId="78" applyNumberFormat="1" applyFont="1" applyFill="1" applyBorder="1" applyAlignment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177" fontId="32" fillId="24" borderId="10" xfId="0" applyNumberFormat="1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179" fontId="32" fillId="24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0" fontId="4" fillId="0" borderId="0" xfId="78" applyNumberFormat="1" applyFont="1" applyFill="1" applyBorder="1" applyAlignment="1">
      <alignment horizontal="center" vertical="center" wrapText="1"/>
      <protection/>
    </xf>
    <xf numFmtId="177" fontId="4" fillId="0" borderId="0" xfId="78" applyNumberFormat="1" applyFont="1" applyFill="1" applyBorder="1" applyAlignment="1">
      <alignment horizontal="center" vertical="center" wrapText="1"/>
      <protection/>
    </xf>
    <xf numFmtId="0" fontId="8" fillId="0" borderId="0" xfId="78" applyNumberFormat="1" applyFont="1" applyFill="1" applyBorder="1" applyAlignment="1">
      <alignment horizontal="center" vertical="center" wrapText="1"/>
      <protection/>
    </xf>
    <xf numFmtId="178" fontId="30" fillId="0" borderId="10" xfId="78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  <cellStyle name="常规 4" xfId="65"/>
    <cellStyle name="常规 24" xfId="66"/>
    <cellStyle name="常规 2" xfId="67"/>
    <cellStyle name="常规 17" xfId="68"/>
    <cellStyle name="常规 20" xfId="69"/>
    <cellStyle name="常规 15" xfId="70"/>
    <cellStyle name="常规 14" xfId="71"/>
    <cellStyle name="常规 13" xfId="72"/>
    <cellStyle name="常规 21" xfId="73"/>
    <cellStyle name="常规 16" xfId="74"/>
    <cellStyle name="常规 12" xfId="75"/>
    <cellStyle name="_ET_STYLE_NoName_00_" xfId="76"/>
    <cellStyle name="常规 6" xfId="77"/>
    <cellStyle name="常规_低保补贴" xfId="78"/>
    <cellStyle name="常规 7" xfId="79"/>
    <cellStyle name="常规 3" xfId="80"/>
    <cellStyle name="常规 8" xfId="81"/>
    <cellStyle name="常规 23" xfId="82"/>
    <cellStyle name="常规_Sheet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"/>
  <sheetViews>
    <sheetView tabSelected="1" workbookViewId="0" topLeftCell="A1">
      <pane ySplit="5" topLeftCell="A6" activePane="bottomLeft" state="frozen"/>
      <selection pane="bottomLeft" activeCell="S3" sqref="S3:S5"/>
    </sheetView>
  </sheetViews>
  <sheetFormatPr defaultColWidth="8.00390625" defaultRowHeight="14.25"/>
  <cols>
    <col min="1" max="1" width="4.625" style="2" customWidth="1"/>
    <col min="2" max="2" width="10.75390625" style="2" customWidth="1"/>
    <col min="3" max="3" width="7.125" style="3" customWidth="1"/>
    <col min="4" max="4" width="16.875" style="4" customWidth="1"/>
    <col min="5" max="5" width="4.50390625" style="2" customWidth="1"/>
    <col min="6" max="6" width="4.625" style="2" customWidth="1"/>
    <col min="7" max="7" width="5.25390625" style="2" customWidth="1"/>
    <col min="8" max="9" width="5.625" style="5" customWidth="1"/>
    <col min="10" max="10" width="4.375" style="2" customWidth="1"/>
    <col min="11" max="11" width="4.50390625" style="2" customWidth="1"/>
    <col min="12" max="12" width="5.75390625" style="2" customWidth="1"/>
    <col min="13" max="13" width="5.00390625" style="2" customWidth="1"/>
    <col min="14" max="14" width="5.875" style="6" customWidth="1"/>
    <col min="15" max="15" width="8.625" style="7" customWidth="1"/>
    <col min="16" max="16" width="5.375" style="7" customWidth="1"/>
    <col min="17" max="17" width="6.625" style="8" customWidth="1"/>
    <col min="18" max="18" width="7.125" style="8" customWidth="1"/>
    <col min="19" max="19" width="12.625" style="9" customWidth="1"/>
    <col min="20" max="20" width="13.75390625" style="10" customWidth="1"/>
  </cols>
  <sheetData>
    <row r="1" spans="1:20" ht="63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6"/>
      <c r="T1" s="47"/>
    </row>
    <row r="2" spans="1:20" s="1" customFormat="1" ht="20.25" customHeight="1">
      <c r="A2" s="13"/>
      <c r="B2" s="14"/>
      <c r="C2" s="14"/>
      <c r="D2" s="14"/>
      <c r="E2" s="14"/>
      <c r="F2" s="14"/>
      <c r="G2" s="15"/>
      <c r="H2" s="16"/>
      <c r="I2" s="16"/>
      <c r="J2" s="16"/>
      <c r="K2" s="16"/>
      <c r="L2" s="16"/>
      <c r="M2" s="16"/>
      <c r="N2" s="13"/>
      <c r="O2" s="14"/>
      <c r="P2" s="14"/>
      <c r="Q2" s="14"/>
      <c r="R2" s="14"/>
      <c r="S2" s="48"/>
      <c r="T2" s="15"/>
    </row>
    <row r="3" spans="1:20" ht="29.25" customHeight="1">
      <c r="A3" s="17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7"/>
      <c r="G3" s="17"/>
      <c r="H3" s="17"/>
      <c r="I3" s="17"/>
      <c r="J3" s="36" t="s">
        <v>6</v>
      </c>
      <c r="K3" s="36"/>
      <c r="L3" s="36"/>
      <c r="M3" s="36"/>
      <c r="N3" s="36"/>
      <c r="O3" s="36"/>
      <c r="P3" s="36"/>
      <c r="Q3" s="36"/>
      <c r="R3" s="49" t="s">
        <v>7</v>
      </c>
      <c r="S3" s="50" t="s">
        <v>8</v>
      </c>
      <c r="T3" s="51" t="s">
        <v>9</v>
      </c>
    </row>
    <row r="4" spans="1:20" ht="31.5" customHeight="1">
      <c r="A4" s="17"/>
      <c r="B4" s="17"/>
      <c r="C4" s="17"/>
      <c r="D4" s="18"/>
      <c r="E4" s="17" t="s">
        <v>10</v>
      </c>
      <c r="F4" s="17" t="s">
        <v>11</v>
      </c>
      <c r="G4" s="17"/>
      <c r="H4" s="19" t="s">
        <v>12</v>
      </c>
      <c r="I4" s="19" t="s">
        <v>13</v>
      </c>
      <c r="J4" s="17" t="s">
        <v>14</v>
      </c>
      <c r="K4" s="17"/>
      <c r="L4" s="17" t="s">
        <v>15</v>
      </c>
      <c r="M4" s="17"/>
      <c r="N4" s="37" t="s">
        <v>16</v>
      </c>
      <c r="O4" s="38" t="s">
        <v>17</v>
      </c>
      <c r="P4" s="38"/>
      <c r="Q4" s="38"/>
      <c r="R4" s="49"/>
      <c r="S4" s="50"/>
      <c r="T4" s="51"/>
    </row>
    <row r="5" spans="1:20" ht="49.5" customHeight="1">
      <c r="A5" s="17"/>
      <c r="B5" s="17"/>
      <c r="C5" s="17"/>
      <c r="D5" s="18"/>
      <c r="E5" s="17"/>
      <c r="F5" s="17" t="s">
        <v>18</v>
      </c>
      <c r="G5" s="17" t="s">
        <v>19</v>
      </c>
      <c r="H5" s="19"/>
      <c r="I5" s="19"/>
      <c r="J5" s="17" t="s">
        <v>20</v>
      </c>
      <c r="K5" s="17" t="s">
        <v>21</v>
      </c>
      <c r="L5" s="17" t="s">
        <v>20</v>
      </c>
      <c r="M5" s="17" t="s">
        <v>21</v>
      </c>
      <c r="N5" s="37"/>
      <c r="O5" s="38" t="s">
        <v>20</v>
      </c>
      <c r="P5" s="38" t="s">
        <v>21</v>
      </c>
      <c r="Q5" s="38" t="s">
        <v>22</v>
      </c>
      <c r="R5" s="49"/>
      <c r="S5" s="50"/>
      <c r="T5" s="51"/>
    </row>
    <row r="6" spans="1:20" ht="49.5" customHeight="1">
      <c r="A6" s="20">
        <v>1</v>
      </c>
      <c r="B6" s="21" t="s">
        <v>23</v>
      </c>
      <c r="C6" s="21" t="s">
        <v>24</v>
      </c>
      <c r="D6" s="21" t="s">
        <v>25</v>
      </c>
      <c r="E6" s="21" t="s">
        <v>26</v>
      </c>
      <c r="F6" s="21" t="s">
        <v>26</v>
      </c>
      <c r="G6" s="21">
        <v>0</v>
      </c>
      <c r="H6" s="21">
        <v>0</v>
      </c>
      <c r="I6" s="32">
        <v>0</v>
      </c>
      <c r="J6" s="32">
        <v>16</v>
      </c>
      <c r="K6" s="32">
        <v>0</v>
      </c>
      <c r="L6" s="32">
        <v>16</v>
      </c>
      <c r="M6" s="32">
        <v>0</v>
      </c>
      <c r="N6" s="32">
        <v>4.57</v>
      </c>
      <c r="O6" s="32">
        <v>65.808</v>
      </c>
      <c r="P6" s="32">
        <v>0</v>
      </c>
      <c r="Q6" s="32">
        <v>65.808</v>
      </c>
      <c r="R6" s="32">
        <v>3</v>
      </c>
      <c r="S6" s="21">
        <v>197.42</v>
      </c>
      <c r="T6" s="51"/>
    </row>
    <row r="7" spans="1:20" ht="24" customHeight="1">
      <c r="A7" s="20">
        <v>2</v>
      </c>
      <c r="B7" s="21" t="s">
        <v>23</v>
      </c>
      <c r="C7" s="21" t="s">
        <v>27</v>
      </c>
      <c r="D7" s="21" t="s">
        <v>28</v>
      </c>
      <c r="E7" s="21">
        <v>1</v>
      </c>
      <c r="F7" s="21">
        <v>1</v>
      </c>
      <c r="G7" s="21">
        <v>0</v>
      </c>
      <c r="H7" s="21" t="s">
        <v>29</v>
      </c>
      <c r="I7" s="21" t="s">
        <v>29</v>
      </c>
      <c r="J7" s="32">
        <v>16</v>
      </c>
      <c r="K7" s="32">
        <v>0</v>
      </c>
      <c r="L7" s="32">
        <v>16</v>
      </c>
      <c r="M7" s="32">
        <v>0</v>
      </c>
      <c r="N7" s="32">
        <v>4.57</v>
      </c>
      <c r="O7" s="32">
        <v>65.808</v>
      </c>
      <c r="P7" s="32">
        <v>0</v>
      </c>
      <c r="Q7" s="32">
        <f aca="true" t="shared" si="0" ref="Q7:Q18">O7</f>
        <v>65.808</v>
      </c>
      <c r="R7" s="32">
        <v>3</v>
      </c>
      <c r="S7" s="52">
        <v>197.42</v>
      </c>
      <c r="T7" s="21"/>
    </row>
    <row r="8" spans="1:20" ht="30.75" customHeight="1">
      <c r="A8" s="20">
        <v>3</v>
      </c>
      <c r="B8" s="21" t="s">
        <v>23</v>
      </c>
      <c r="C8" s="21" t="s">
        <v>30</v>
      </c>
      <c r="D8" s="21" t="s">
        <v>31</v>
      </c>
      <c r="E8" s="21">
        <v>1</v>
      </c>
      <c r="F8" s="21">
        <v>1</v>
      </c>
      <c r="G8" s="21">
        <v>0</v>
      </c>
      <c r="H8" s="21" t="s">
        <v>29</v>
      </c>
      <c r="I8" s="21" t="s">
        <v>29</v>
      </c>
      <c r="J8" s="32">
        <v>16</v>
      </c>
      <c r="K8" s="32">
        <v>0</v>
      </c>
      <c r="L8" s="32">
        <v>16</v>
      </c>
      <c r="M8" s="32">
        <v>0</v>
      </c>
      <c r="N8" s="32">
        <v>4.57</v>
      </c>
      <c r="O8" s="32">
        <v>65.808</v>
      </c>
      <c r="P8" s="32">
        <v>0</v>
      </c>
      <c r="Q8" s="32">
        <f t="shared" si="0"/>
        <v>65.808</v>
      </c>
      <c r="R8" s="32">
        <v>3</v>
      </c>
      <c r="S8" s="52">
        <v>197.42</v>
      </c>
      <c r="T8" s="21"/>
    </row>
    <row r="9" spans="1:20" ht="27" customHeight="1">
      <c r="A9" s="20">
        <v>4</v>
      </c>
      <c r="B9" s="21" t="s">
        <v>32</v>
      </c>
      <c r="C9" s="21" t="s">
        <v>33</v>
      </c>
      <c r="D9" s="22" t="s">
        <v>34</v>
      </c>
      <c r="E9" s="23">
        <v>1</v>
      </c>
      <c r="F9" s="23">
        <v>1</v>
      </c>
      <c r="G9" s="23">
        <v>0</v>
      </c>
      <c r="H9" s="24" t="s">
        <v>29</v>
      </c>
      <c r="I9" s="21" t="s">
        <v>29</v>
      </c>
      <c r="J9" s="39">
        <v>16</v>
      </c>
      <c r="K9" s="39">
        <f>G9*16</f>
        <v>0</v>
      </c>
      <c r="L9" s="39">
        <v>16</v>
      </c>
      <c r="M9" s="39">
        <f>K9-(I9/E9*G9)</f>
        <v>0</v>
      </c>
      <c r="N9" s="40">
        <v>4.57</v>
      </c>
      <c r="O9" s="32">
        <v>65.808</v>
      </c>
      <c r="P9" s="41">
        <v>0</v>
      </c>
      <c r="Q9" s="32">
        <f t="shared" si="0"/>
        <v>65.808</v>
      </c>
      <c r="R9" s="32">
        <v>3</v>
      </c>
      <c r="S9" s="40">
        <v>197.42</v>
      </c>
      <c r="T9" s="21"/>
    </row>
    <row r="10" spans="1:20" ht="27" customHeight="1">
      <c r="A10" s="20">
        <v>5</v>
      </c>
      <c r="B10" s="21" t="s">
        <v>32</v>
      </c>
      <c r="C10" s="25" t="s">
        <v>35</v>
      </c>
      <c r="D10" s="26" t="s">
        <v>36</v>
      </c>
      <c r="E10" s="27">
        <v>1</v>
      </c>
      <c r="F10" s="27">
        <v>1</v>
      </c>
      <c r="G10" s="27">
        <v>0</v>
      </c>
      <c r="H10" s="28" t="s">
        <v>29</v>
      </c>
      <c r="I10" s="21" t="s">
        <v>29</v>
      </c>
      <c r="J10" s="39">
        <f>F10*16</f>
        <v>16</v>
      </c>
      <c r="K10" s="39">
        <f>G10*16</f>
        <v>0</v>
      </c>
      <c r="L10" s="39">
        <v>16</v>
      </c>
      <c r="M10" s="39">
        <f>K10-(I10/E10*G10)</f>
        <v>0</v>
      </c>
      <c r="N10" s="40">
        <v>4.57</v>
      </c>
      <c r="O10" s="32">
        <v>65.808</v>
      </c>
      <c r="P10" s="41">
        <v>0</v>
      </c>
      <c r="Q10" s="32">
        <f t="shared" si="0"/>
        <v>65.808</v>
      </c>
      <c r="R10" s="32">
        <v>3</v>
      </c>
      <c r="S10" s="53">
        <v>197.42</v>
      </c>
      <c r="T10" s="21"/>
    </row>
    <row r="11" spans="1:20" ht="27" customHeight="1">
      <c r="A11" s="20">
        <v>6</v>
      </c>
      <c r="B11" s="21" t="s">
        <v>32</v>
      </c>
      <c r="C11" s="25" t="s">
        <v>37</v>
      </c>
      <c r="D11" s="26" t="s">
        <v>38</v>
      </c>
      <c r="E11" s="29">
        <v>1</v>
      </c>
      <c r="F11" s="29">
        <v>1</v>
      </c>
      <c r="G11" s="29">
        <v>0</v>
      </c>
      <c r="H11" s="30" t="s">
        <v>29</v>
      </c>
      <c r="I11" s="21" t="s">
        <v>29</v>
      </c>
      <c r="J11" s="39">
        <f>F11*16</f>
        <v>16</v>
      </c>
      <c r="K11" s="39">
        <f>G11*16</f>
        <v>0</v>
      </c>
      <c r="L11" s="39">
        <v>16</v>
      </c>
      <c r="M11" s="39">
        <f>K11-(I11/E11*G11)</f>
        <v>0</v>
      </c>
      <c r="N11" s="40">
        <v>4.57</v>
      </c>
      <c r="O11" s="32">
        <v>65.808</v>
      </c>
      <c r="P11" s="41">
        <v>0</v>
      </c>
      <c r="Q11" s="32">
        <f t="shared" si="0"/>
        <v>65.808</v>
      </c>
      <c r="R11" s="32">
        <v>3</v>
      </c>
      <c r="S11" s="54">
        <v>197.42</v>
      </c>
      <c r="T11" s="55"/>
    </row>
    <row r="12" spans="1:20" ht="14.25">
      <c r="A12" s="20">
        <v>7</v>
      </c>
      <c r="B12" s="21" t="s">
        <v>39</v>
      </c>
      <c r="C12" s="21" t="s">
        <v>40</v>
      </c>
      <c r="D12" s="22" t="s">
        <v>41</v>
      </c>
      <c r="E12" s="23">
        <v>1</v>
      </c>
      <c r="F12" s="23">
        <v>1</v>
      </c>
      <c r="G12" s="23">
        <v>0</v>
      </c>
      <c r="H12" s="30" t="s">
        <v>29</v>
      </c>
      <c r="I12" s="21" t="s">
        <v>29</v>
      </c>
      <c r="J12" s="39">
        <v>16</v>
      </c>
      <c r="K12" s="39">
        <f>G12*16</f>
        <v>0</v>
      </c>
      <c r="L12" s="39">
        <f>J12-(I12/E12*F12)</f>
        <v>16</v>
      </c>
      <c r="M12" s="39">
        <f>K12-(I12/E12*G12)</f>
        <v>0</v>
      </c>
      <c r="N12" s="40">
        <v>4.57</v>
      </c>
      <c r="O12" s="32">
        <v>65.808</v>
      </c>
      <c r="P12" s="32">
        <v>0</v>
      </c>
      <c r="Q12" s="32">
        <f t="shared" si="0"/>
        <v>65.808</v>
      </c>
      <c r="R12" s="32">
        <v>3</v>
      </c>
      <c r="S12" s="40">
        <v>197.42</v>
      </c>
      <c r="T12" s="55"/>
    </row>
    <row r="13" spans="1:20" ht="28.5" customHeight="1">
      <c r="A13" s="20">
        <v>8</v>
      </c>
      <c r="B13" s="21" t="s">
        <v>39</v>
      </c>
      <c r="C13" s="21" t="s">
        <v>42</v>
      </c>
      <c r="D13" s="31" t="s">
        <v>43</v>
      </c>
      <c r="E13" s="32">
        <v>1</v>
      </c>
      <c r="F13" s="32">
        <v>1</v>
      </c>
      <c r="G13" s="32">
        <v>0</v>
      </c>
      <c r="H13" s="30" t="s">
        <v>29</v>
      </c>
      <c r="I13" s="21" t="s">
        <v>29</v>
      </c>
      <c r="J13" s="32">
        <v>16</v>
      </c>
      <c r="K13" s="32">
        <f>G13*16</f>
        <v>0</v>
      </c>
      <c r="L13" s="42">
        <v>16</v>
      </c>
      <c r="M13" s="42">
        <v>0</v>
      </c>
      <c r="N13" s="43">
        <v>4.57</v>
      </c>
      <c r="O13" s="32">
        <v>65.808</v>
      </c>
      <c r="P13" s="32">
        <v>0</v>
      </c>
      <c r="Q13" s="32">
        <f t="shared" si="0"/>
        <v>65.808</v>
      </c>
      <c r="R13" s="32">
        <v>3</v>
      </c>
      <c r="S13" s="43">
        <v>197.42</v>
      </c>
      <c r="T13" s="21"/>
    </row>
    <row r="14" spans="1:20" ht="24.75" customHeight="1">
      <c r="A14" s="20">
        <v>9</v>
      </c>
      <c r="B14" s="21" t="s">
        <v>44</v>
      </c>
      <c r="C14" s="21" t="s">
        <v>45</v>
      </c>
      <c r="D14" s="22" t="s">
        <v>46</v>
      </c>
      <c r="E14" s="23">
        <v>2</v>
      </c>
      <c r="F14" s="23">
        <v>1</v>
      </c>
      <c r="G14" s="23">
        <v>0</v>
      </c>
      <c r="H14" s="30" t="s">
        <v>29</v>
      </c>
      <c r="I14" s="21" t="s">
        <v>29</v>
      </c>
      <c r="J14" s="39">
        <v>16</v>
      </c>
      <c r="K14" s="39">
        <v>0</v>
      </c>
      <c r="L14" s="39">
        <v>16</v>
      </c>
      <c r="M14" s="39">
        <v>0</v>
      </c>
      <c r="N14" s="40">
        <v>4.57</v>
      </c>
      <c r="O14" s="32">
        <v>65.808</v>
      </c>
      <c r="P14" s="32">
        <v>0</v>
      </c>
      <c r="Q14" s="32">
        <f t="shared" si="0"/>
        <v>65.808</v>
      </c>
      <c r="R14" s="32">
        <v>3</v>
      </c>
      <c r="S14" s="40">
        <v>197.42</v>
      </c>
      <c r="T14" s="55"/>
    </row>
    <row r="15" spans="1:20" ht="30" customHeight="1">
      <c r="A15" s="20">
        <v>10</v>
      </c>
      <c r="B15" s="21" t="s">
        <v>47</v>
      </c>
      <c r="C15" s="21" t="s">
        <v>48</v>
      </c>
      <c r="D15" s="22" t="s">
        <v>49</v>
      </c>
      <c r="E15" s="23">
        <v>3</v>
      </c>
      <c r="F15" s="23">
        <v>3</v>
      </c>
      <c r="G15" s="23">
        <v>0</v>
      </c>
      <c r="H15" s="30" t="s">
        <v>29</v>
      </c>
      <c r="I15" s="21" t="s">
        <v>29</v>
      </c>
      <c r="J15" s="39">
        <f>F15*16</f>
        <v>48</v>
      </c>
      <c r="K15" s="39">
        <f>G15*16</f>
        <v>0</v>
      </c>
      <c r="L15" s="39">
        <v>48</v>
      </c>
      <c r="M15" s="39">
        <f>K15-(I15/E15*G15)</f>
        <v>0</v>
      </c>
      <c r="N15" s="40">
        <v>4.57</v>
      </c>
      <c r="O15" s="44">
        <v>197.424</v>
      </c>
      <c r="P15" s="41">
        <v>0</v>
      </c>
      <c r="Q15" s="32">
        <f t="shared" si="0"/>
        <v>197.424</v>
      </c>
      <c r="R15" s="32">
        <v>3</v>
      </c>
      <c r="S15" s="40">
        <v>592.27</v>
      </c>
      <c r="T15" s="21"/>
    </row>
    <row r="16" spans="1:20" ht="27" customHeight="1">
      <c r="A16" s="20">
        <v>11</v>
      </c>
      <c r="B16" s="21" t="s">
        <v>47</v>
      </c>
      <c r="C16" s="25" t="s">
        <v>50</v>
      </c>
      <c r="D16" s="26" t="s">
        <v>51</v>
      </c>
      <c r="E16" s="33">
        <v>1</v>
      </c>
      <c r="F16" s="33">
        <v>1</v>
      </c>
      <c r="G16" s="33">
        <v>0</v>
      </c>
      <c r="H16" s="30" t="s">
        <v>29</v>
      </c>
      <c r="I16" s="21" t="s">
        <v>29</v>
      </c>
      <c r="J16" s="33">
        <v>16</v>
      </c>
      <c r="K16" s="33">
        <v>0</v>
      </c>
      <c r="L16" s="33">
        <v>16</v>
      </c>
      <c r="M16" s="33">
        <v>0</v>
      </c>
      <c r="N16" s="45">
        <v>4.57</v>
      </c>
      <c r="O16" s="32">
        <v>65.808</v>
      </c>
      <c r="P16" s="41">
        <v>0</v>
      </c>
      <c r="Q16" s="32">
        <f t="shared" si="0"/>
        <v>65.808</v>
      </c>
      <c r="R16" s="32">
        <v>3</v>
      </c>
      <c r="S16" s="45">
        <v>197.42</v>
      </c>
      <c r="T16" s="21"/>
    </row>
    <row r="17" spans="1:20" ht="28.5" customHeight="1">
      <c r="A17" s="20">
        <v>12</v>
      </c>
      <c r="B17" s="21" t="s">
        <v>47</v>
      </c>
      <c r="C17" s="25" t="s">
        <v>52</v>
      </c>
      <c r="D17" s="26" t="s">
        <v>53</v>
      </c>
      <c r="E17" s="33">
        <v>1</v>
      </c>
      <c r="F17" s="33">
        <v>1</v>
      </c>
      <c r="G17" s="33">
        <v>0</v>
      </c>
      <c r="H17" s="30" t="s">
        <v>29</v>
      </c>
      <c r="I17" s="21" t="s">
        <v>29</v>
      </c>
      <c r="J17" s="33">
        <v>16</v>
      </c>
      <c r="K17" s="33">
        <v>0</v>
      </c>
      <c r="L17" s="33">
        <v>16</v>
      </c>
      <c r="M17" s="33">
        <v>0</v>
      </c>
      <c r="N17" s="45">
        <v>4.57</v>
      </c>
      <c r="O17" s="32">
        <v>65.808</v>
      </c>
      <c r="P17" s="41">
        <v>0</v>
      </c>
      <c r="Q17" s="32">
        <f t="shared" si="0"/>
        <v>65.808</v>
      </c>
      <c r="R17" s="32">
        <v>3</v>
      </c>
      <c r="S17" s="45">
        <v>197.42</v>
      </c>
      <c r="T17" s="21"/>
    </row>
    <row r="18" spans="1:20" ht="36" customHeight="1">
      <c r="A18" s="34" t="s">
        <v>54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</row>
  </sheetData>
  <sheetProtection/>
  <mergeCells count="22">
    <mergeCell ref="A1:T1"/>
    <mergeCell ref="A2:G2"/>
    <mergeCell ref="N2:S2"/>
    <mergeCell ref="E3:G3"/>
    <mergeCell ref="H3:I3"/>
    <mergeCell ref="J3:Q3"/>
    <mergeCell ref="F4:G4"/>
    <mergeCell ref="J4:K4"/>
    <mergeCell ref="L4:M4"/>
    <mergeCell ref="O4:Q4"/>
    <mergeCell ref="A18:T18"/>
    <mergeCell ref="A3:A5"/>
    <mergeCell ref="B3:B5"/>
    <mergeCell ref="C3:C5"/>
    <mergeCell ref="D3:D5"/>
    <mergeCell ref="E4:E5"/>
    <mergeCell ref="H4:H5"/>
    <mergeCell ref="I4:I5"/>
    <mergeCell ref="N4:N5"/>
    <mergeCell ref="R3:R5"/>
    <mergeCell ref="S3:S5"/>
    <mergeCell ref="T3:T5"/>
  </mergeCells>
  <printOptions horizontalCentered="1" verticalCentered="1"/>
  <pageMargins left="0.35" right="0.35" top="0.59" bottom="0.5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2015-03-23T20:33:54Z</cp:lastPrinted>
  <dcterms:created xsi:type="dcterms:W3CDTF">1996-12-18T17:32:42Z</dcterms:created>
  <dcterms:modified xsi:type="dcterms:W3CDTF">2023-11-27T02:58:23Z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0C52ED5AC7144FA38195AFB52F6F6E46_13</vt:lpwstr>
  </property>
</Properties>
</file>