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20"/>
  </bookViews>
  <sheets>
    <sheet name="1.一般公共预算收入预算表（开）" sheetId="94" r:id="rId1"/>
    <sheet name="1.一般公共预算收入预算表（铁）" sheetId="95" r:id="rId2"/>
    <sheet name="2.一般公共预算支出预算表（开）" sheetId="96" r:id="rId3"/>
    <sheet name="2.一般公共预算支出预算表（铁）" sheetId="97" r:id="rId4"/>
    <sheet name="3.一般公共预算支出表（功能项级分类）-开" sheetId="56" r:id="rId5"/>
    <sheet name="3.一般公共预算支出表（功能项级分类）-铁" sheetId="57" r:id="rId6"/>
    <sheet name="4.本级基本支出表（开）" sheetId="58" r:id="rId7"/>
    <sheet name="4.本级基本支出表 (铁)" sheetId="59" r:id="rId8"/>
    <sheet name="5.一般公共预算收支平衡表" sheetId="98" r:id="rId9"/>
    <sheet name="6.一般公共预算税收返还及转移支付表" sheetId="102" r:id="rId10"/>
    <sheet name="7.开发区三公" sheetId="46" r:id="rId11"/>
    <sheet name="7.铁山区三公" sheetId="47" r:id="rId12"/>
    <sheet name="8.政府性基金收入预算表（开）" sheetId="60" r:id="rId13"/>
    <sheet name="8.政府性基金收入预算表 (铁)" sheetId="99" r:id="rId14"/>
    <sheet name="9.政府性基金支出预算表（开）" sheetId="61" r:id="rId15"/>
    <sheet name="9.政府性基金支出预算表（铁)" sheetId="100" r:id="rId16"/>
    <sheet name="10.国有资本经营收入预算表" sheetId="63" r:id="rId17"/>
    <sheet name="11.国有资本经营支出预算表" sheetId="64" r:id="rId18"/>
    <sheet name="12.社会保险基金收入预算表（开）" sheetId="68" r:id="rId19"/>
    <sheet name="12.社会保险基金收入预算表（铁）" sheetId="69" r:id="rId20"/>
    <sheet name="13.社会保险基金支出预算表（开）" sheetId="70" r:id="rId21"/>
    <sheet name="13.社会保险基金支出预算表（铁）" sheetId="71" r:id="rId22"/>
    <sheet name="14.城乡居民养老保险预算表 (开)" sheetId="72" r:id="rId23"/>
    <sheet name="14.城乡居民养老保险预算表（铁）" sheetId="73" r:id="rId24"/>
    <sheet name="15.机关事业单位养老保险预算表（开）" sheetId="74" r:id="rId25"/>
    <sheet name="15.机关事业单位养老保险预算表（铁）" sheetId="75" r:id="rId26"/>
    <sheet name="16.职工基本医疗保险(含生育保险)基金收支预算表" sheetId="104" r:id="rId27"/>
    <sheet name="17.城乡居民基本医疗保险基金收支预算表" sheetId="103" r:id="rId28"/>
    <sheet name="18.工伤保险基金收支预算表" sheetId="81" r:id="rId29"/>
    <sheet name="19.失业保险基金收支预算表" sheetId="82" r:id="rId30"/>
    <sheet name="20.政府一般债务限额和余额情况表" sheetId="91" r:id="rId31"/>
    <sheet name="21.政府专项债务限额和余额情况表" sheetId="92" r:id="rId32"/>
    <sheet name="22.地方政府债券还本付息情况表（开）" sheetId="93" r:id="rId33"/>
    <sheet name="22.地方政府债券还本付息情况表（铁)" sheetId="101"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xlnm._FilterDatabase" localSheetId="12" hidden="1">'8.政府性基金收入预算表（开）'!$A$3:$B$44</definedName>
    <definedName name="_xlnm._FilterDatabase" localSheetId="13" hidden="1">'8.政府性基金收入预算表 (铁)'!$A$3:$B$44</definedName>
    <definedName name="_xlnm._FilterDatabase" localSheetId="14" hidden="1">'9.政府性基金支出预算表（开）'!$A$3:$B$258</definedName>
    <definedName name="_xlnm._FilterDatabase" localSheetId="15" hidden="1">'9.政府性基金支出预算表（铁)'!$A$3:$B$259</definedName>
    <definedName name="_xlnm._FilterDatabase" localSheetId="30" hidden="1">'20.政府一般债务限额和余额情况表'!$A$3:$C$5</definedName>
    <definedName name="_xlnm._FilterDatabase" localSheetId="31" hidden="1">'21.政府专项债务限额和余额情况表'!$A$3:$C$5</definedName>
    <definedName name="_Order1" hidden="1">255</definedName>
    <definedName name="_Order2" hidden="1">255</definedName>
    <definedName name="FRC">[1]Main!$C$9</definedName>
    <definedName name="gxxe2003">'[2]P1012001'!$A$6:$E$117</definedName>
    <definedName name="hostfee">'[3]Financ. Overview'!$H$12</definedName>
    <definedName name="HWSheet">1</definedName>
    <definedName name="pr_toolbox">[3]Toolbox!$A$3:$I$80</definedName>
    <definedName name="s_c_list">[4]Toolbox!$A$7:$H$969</definedName>
    <definedName name="sdlfee">'[3]Financ. Overview'!$H$13</definedName>
    <definedName name="ss7fee">'[3]Financ. Overview'!$H$18</definedName>
    <definedName name="subsfee">'[3]Financ. Overview'!$H$14</definedName>
    <definedName name="toolbox">[5]Toolbox!$C$5:$T$1578</definedName>
    <definedName name="V5.1Fee">'[3]Financ. Overview'!$H$15</definedName>
    <definedName name="Database" localSheetId="12" hidden="1">#REF!</definedName>
    <definedName name="Database" hidden="1">#REF!</definedName>
    <definedName name="Database" localSheetId="14" hidden="1">#REF!</definedName>
    <definedName name="Database" localSheetId="16" hidden="1">#REF!</definedName>
    <definedName name="Database" localSheetId="17" hidden="1">#REF!</definedName>
    <definedName name="Database" localSheetId="18" hidden="1">#REF!</definedName>
    <definedName name="Database" localSheetId="19" hidden="1">#REF!</definedName>
    <definedName name="Database" localSheetId="20" hidden="1">#REF!</definedName>
    <definedName name="Database" localSheetId="21" hidden="1">#REF!</definedName>
    <definedName name="Database" localSheetId="22" hidden="1">#REF!</definedName>
    <definedName name="Database" localSheetId="23" hidden="1">#REF!</definedName>
    <definedName name="Database" localSheetId="24" hidden="1">#REF!</definedName>
    <definedName name="Database" localSheetId="25" hidden="1">#REF!</definedName>
    <definedName name="Database" localSheetId="28" hidden="1">#REF!</definedName>
    <definedName name="Database" localSheetId="29" hidden="1">#REF!</definedName>
    <definedName name="_Fill" hidden="1">'[6]#REF!'!$A$4:$P$29</definedName>
    <definedName name="aiu_bottom">'[2]Financ. Overview'!#REF!</definedName>
    <definedName name="Auto_Close" hidden="1">'[7]#REF!'!#REF!</definedName>
    <definedName name="Auto_Open" hidden="1">'[7]#REF!'!#REF!</definedName>
    <definedName name="BM8_SelectZBM.BM8_ZBMChangeKMM">[8]!BM8_SelectZBM.BM8_ZBMChangeKMM</definedName>
    <definedName name="BM8_SelectZBM.BM8_ZBMminusOption">[8]!BM8_SelectZBM.BM8_ZBMminusOption</definedName>
    <definedName name="BM8_SelectZBM.BM8_ZBMSumOption">[8]!BM8_SelectZBM.BM8_ZBMSumOption</definedName>
    <definedName name="Bust">'[7]#REF!'!#REF!</definedName>
    <definedName name="Continue">'[7]#REF!'!#REF!</definedName>
    <definedName name="Database" localSheetId="0" hidden="1">'[7]#REF!'!$A$4:$G$136</definedName>
    <definedName name="Documents_array">'[7]#REF!'!#REF!</definedName>
    <definedName name="FRC" localSheetId="0">[9]Main!$C$9</definedName>
    <definedName name="gxxe2003" localSheetId="0">'[1]P1012001'!$A$6:$E$117</definedName>
    <definedName name="Hello">'[7]#REF!'!#REF!</definedName>
    <definedName name="hostfee" localSheetId="0">'[2]Financ. Overview'!$H$12</definedName>
    <definedName name="hraiu_bottom">'[2]Financ. Overview'!#REF!</definedName>
    <definedName name="hvac">'[2]Financ. Overview'!#REF!</definedName>
    <definedName name="MakeIt">'[7]#REF!'!#REF!</definedName>
    <definedName name="Module.Prix_SMC">[10]!Module.Prix_SMC</definedName>
    <definedName name="Morning">'[7]#REF!'!#REF!</definedName>
    <definedName name="OS">[11]Open!#REF!</definedName>
    <definedName name="___PA7">'[12]SW-TEO'!#REF!</definedName>
    <definedName name="_PA8">'[12]SW-TEO'!#REF!</definedName>
    <definedName name="_PD1">'[12]SW-TEO'!#REF!</definedName>
    <definedName name="_PE12">'[12]SW-TEO'!#REF!</definedName>
    <definedName name="_PE13">'[12]SW-TEO'!#REF!</definedName>
    <definedName name="_PE6">'[12]SW-TEO'!#REF!</definedName>
    <definedName name="_PE7">'[12]SW-TEO'!#REF!</definedName>
    <definedName name="_PE8">'[12]SW-TEO'!#REF!</definedName>
    <definedName name="_PE9">'[12]SW-TEO'!#REF!</definedName>
    <definedName name="_PH1">'[12]SW-TEO'!#REF!</definedName>
    <definedName name="_PI1">'[12]SW-TEO'!#REF!</definedName>
    <definedName name="_PK1">'[12]SW-TEO'!#REF!</definedName>
    <definedName name="_PK3">'[12]SW-TEO'!#REF!</definedName>
    <definedName name="Poppy">'[7]#REF!'!#REF!</definedName>
    <definedName name="pr_toolbox" localSheetId="0">[2]Toolbox!$A$3:$I$80</definedName>
    <definedName name="_xlnm.Print_Area" hidden="1">'[13]#REF!'!$A$1:$W$7</definedName>
    <definedName name="_xlnm.Print_Titles" hidden="1">#N/A</definedName>
    <definedName name="Prix_SMC">[10]!Prix_SMC</definedName>
    <definedName name="s_c_list" localSheetId="0">[3]Toolbox!$A$7:$H$969</definedName>
    <definedName name="SCG">'[14]G.1R-Shou COP Gf'!#REF!</definedName>
    <definedName name="sdlfee" localSheetId="0">'[2]Financ. Overview'!$H$13</definedName>
    <definedName name="solar_ratio">'[15]POWER ASSUMPTIONS'!$H$7</definedName>
    <definedName name="ss7fee" localSheetId="0">'[2]Financ. Overview'!$H$18</definedName>
    <definedName name="subsfee" localSheetId="0">'[2]Financ. Overview'!$H$14</definedName>
    <definedName name="toolbox" localSheetId="0">[4]Toolbox!$C$5:$T$1578</definedName>
    <definedName name="V5.1Fee" localSheetId="0">'[2]Financ. Overview'!$H$15</definedName>
    <definedName name="Z32_Cost_red">'[2]Financ. Overview'!#REF!</definedName>
    <definedName name="单位名称">[16]单位信息录入表!$E$2:$E$65536</definedName>
    <definedName name="地区名称">[17]封面!$B$4:$B$5</definedName>
    <definedName name="黄石市分级">#N/A</definedName>
    <definedName name="汇率">'[18]#REF!'!$L$3</definedName>
    <definedName name="科目调账2">[19]!科目调账2</definedName>
    <definedName name="明细表">[10]!明细表</definedName>
    <definedName name="人员2013" hidden="1">#N/A</definedName>
    <definedName name="日期">[20]基础编码!$I$2:$I$4</definedName>
    <definedName name="生产列1">'[18]#REF!'!$O$5:$O$22</definedName>
    <definedName name="生产列11">'[18]#REF!'!$O$5:$O$18</definedName>
    <definedName name="生产列15">'[18]#REF!'!$N$5:$N$28</definedName>
    <definedName name="生产列16">'[18]#REF!'!$O$5:$O$21</definedName>
    <definedName name="生产列17">'[18]#REF!'!$M$5:$M$25</definedName>
    <definedName name="生产列19">'[18]#REF!'!$P$5:$P$19</definedName>
    <definedName name="生产列2">'[18]#REF!'!$O$5:$O$19</definedName>
    <definedName name="生产列20">'[18]#REF!'!$M$5:$M$12</definedName>
    <definedName name="生产列3">'[18]#REF!'!$M$5:$M$18</definedName>
    <definedName name="生产列4">'[18]#REF!'!$O$5:$O$30</definedName>
    <definedName name="生产列5">'[18]#REF!'!$F$6:$F$37</definedName>
    <definedName name="生产列6">'[18]#REF!'!$O$5:$O$18</definedName>
    <definedName name="生产列7">'[18]#REF!'!$O$5:$O$17</definedName>
    <definedName name="生产列8">'[18]#REF!'!$O$5:$O$21</definedName>
    <definedName name="生产列9">'[18]#REF!'!$O$5:$O$20</definedName>
    <definedName name="生产期">'[18]#REF!'!$O$5</definedName>
    <definedName name="生产期1">'[18]#REF!'!$O$5</definedName>
    <definedName name="生产期11">'[18]#REF!'!$O$5</definedName>
    <definedName name="生产期15">'[18]#REF!'!$N$5</definedName>
    <definedName name="生产期16">'[18]#REF!'!$O$5</definedName>
    <definedName name="生产期17">'[18]#REF!'!$M$5</definedName>
    <definedName name="生产期19">'[18]#REF!'!$P$5</definedName>
    <definedName name="生产期2">'[18]#REF!'!$O$5</definedName>
    <definedName name="生产期20">'[18]#REF!'!$M$5</definedName>
    <definedName name="生产期3">'[18]#REF!'!$M$5</definedName>
    <definedName name="生产期4">'[18]#REF!'!$O$5</definedName>
    <definedName name="生产期5">'[18]#REF!'!#REF!</definedName>
    <definedName name="生产期6">'[18]#REF!'!$O$5</definedName>
    <definedName name="生产期7">'[18]#REF!'!$O$5</definedName>
    <definedName name="生产期8">'[18]#REF!'!$O$5</definedName>
    <definedName name="生产期9">'[18]#REF!'!$O$5</definedName>
    <definedName name="性别">[21]基础编码!$H$2:$H$3</definedName>
    <definedName name="在职教职工类型">[22]基础编码!$J$2:$J$4</definedName>
    <definedName name="Database" localSheetId="1" hidden="1">'[7]#REF!'!$A$4:$G$136</definedName>
    <definedName name="FRC" localSheetId="1">[9]Main!$C$9</definedName>
    <definedName name="gxxe2003" localSheetId="1">'[1]P1012001'!$A$6:$E$117</definedName>
    <definedName name="hostfee" localSheetId="1">'[2]Financ. Overview'!$H$12</definedName>
    <definedName name="____PA7">'[12]SW-TEO'!#REF!</definedName>
    <definedName name="__PA8">'[12]SW-TEO'!#REF!</definedName>
    <definedName name="__PD1">'[12]SW-TEO'!#REF!</definedName>
    <definedName name="__PE12">'[12]SW-TEO'!#REF!</definedName>
    <definedName name="__PE13">'[12]SW-TEO'!#REF!</definedName>
    <definedName name="__PE6">'[12]SW-TEO'!#REF!</definedName>
    <definedName name="__PE7">'[12]SW-TEO'!#REF!</definedName>
    <definedName name="__PE8">'[12]SW-TEO'!#REF!</definedName>
    <definedName name="__PE9">'[12]SW-TEO'!#REF!</definedName>
    <definedName name="__PH1">'[12]SW-TEO'!#REF!</definedName>
    <definedName name="__PI1">'[12]SW-TEO'!#REF!</definedName>
    <definedName name="__PK1">'[12]SW-TEO'!#REF!</definedName>
    <definedName name="__PK3">'[12]SW-TEO'!#REF!</definedName>
    <definedName name="pr_toolbox" localSheetId="1">[2]Toolbox!$A$3:$I$80</definedName>
    <definedName name="s_c_list" localSheetId="1">[3]Toolbox!$A$7:$H$969</definedName>
    <definedName name="sdlfee" localSheetId="1">'[2]Financ. Overview'!$H$13</definedName>
    <definedName name="ss7fee" localSheetId="1">'[2]Financ. Overview'!$H$18</definedName>
    <definedName name="subsfee" localSheetId="1">'[2]Financ. Overview'!$H$14</definedName>
    <definedName name="toolbox" localSheetId="1">[4]Toolbox!$C$5:$T$1578</definedName>
    <definedName name="V5.1Fee" localSheetId="1">'[2]Financ. Overview'!$H$15</definedName>
    <definedName name="Database" localSheetId="2" hidden="1">'[7]#REF!'!$A$4:$G$136</definedName>
    <definedName name="FRC" localSheetId="2">[9]Main!$C$9</definedName>
    <definedName name="gxxe2003" localSheetId="2">'[1]P1012001'!$A$6:$E$117</definedName>
    <definedName name="hostfee" localSheetId="2">'[2]Financ. Overview'!$H$12</definedName>
    <definedName name="_____PA7">'[12]SW-TEO'!#REF!</definedName>
    <definedName name="___PA8">'[12]SW-TEO'!#REF!</definedName>
    <definedName name="___PD1">'[12]SW-TEO'!#REF!</definedName>
    <definedName name="___PE12">'[12]SW-TEO'!#REF!</definedName>
    <definedName name="___PE13">'[12]SW-TEO'!#REF!</definedName>
    <definedName name="___PE6">'[12]SW-TEO'!#REF!</definedName>
    <definedName name="___PE7">'[12]SW-TEO'!#REF!</definedName>
    <definedName name="___PE8">'[12]SW-TEO'!#REF!</definedName>
    <definedName name="___PE9">'[12]SW-TEO'!#REF!</definedName>
    <definedName name="___PH1">'[12]SW-TEO'!#REF!</definedName>
    <definedName name="___PI1">'[12]SW-TEO'!#REF!</definedName>
    <definedName name="___PK1">'[12]SW-TEO'!#REF!</definedName>
    <definedName name="___PK3">'[12]SW-TEO'!#REF!</definedName>
    <definedName name="pr_toolbox" localSheetId="2">[2]Toolbox!$A$3:$I$80</definedName>
    <definedName name="s_c_list" localSheetId="2">[3]Toolbox!$A$7:$H$969</definedName>
    <definedName name="sdlfee" localSheetId="2">'[2]Financ. Overview'!$H$13</definedName>
    <definedName name="ss7fee" localSheetId="2">'[2]Financ. Overview'!$H$18</definedName>
    <definedName name="subsfee" localSheetId="2">'[2]Financ. Overview'!$H$14</definedName>
    <definedName name="toolbox" localSheetId="2">[4]Toolbox!$C$5:$T$1578</definedName>
    <definedName name="V5.1Fee" localSheetId="2">'[2]Financ. Overview'!$H$15</definedName>
    <definedName name="Database" localSheetId="3" hidden="1">'[7]#REF!'!$A$4:$G$136</definedName>
    <definedName name="FRC" localSheetId="3">[9]Main!$C$9</definedName>
    <definedName name="gxxe2003" localSheetId="3">'[1]P1012001'!$A$6:$E$117</definedName>
    <definedName name="hostfee" localSheetId="3">'[2]Financ. Overview'!$H$12</definedName>
    <definedName name="______PA7">'[12]SW-TEO'!#REF!</definedName>
    <definedName name="____PA8">'[12]SW-TEO'!#REF!</definedName>
    <definedName name="____PD1">'[12]SW-TEO'!#REF!</definedName>
    <definedName name="____PE12">'[12]SW-TEO'!#REF!</definedName>
    <definedName name="____PE13">'[12]SW-TEO'!#REF!</definedName>
    <definedName name="____PE6">'[12]SW-TEO'!#REF!</definedName>
    <definedName name="____PE7">'[12]SW-TEO'!#REF!</definedName>
    <definedName name="____PE8">'[12]SW-TEO'!#REF!</definedName>
    <definedName name="____PE9">'[12]SW-TEO'!#REF!</definedName>
    <definedName name="____PH1">'[12]SW-TEO'!#REF!</definedName>
    <definedName name="____PI1">'[12]SW-TEO'!#REF!</definedName>
    <definedName name="____PK1">'[12]SW-TEO'!#REF!</definedName>
    <definedName name="____PK3">'[12]SW-TEO'!#REF!</definedName>
    <definedName name="pr_toolbox" localSheetId="3">[2]Toolbox!$A$3:$I$80</definedName>
    <definedName name="s_c_list" localSheetId="3">[3]Toolbox!$A$7:$H$969</definedName>
    <definedName name="sdlfee" localSheetId="3">'[2]Financ. Overview'!$H$13</definedName>
    <definedName name="ss7fee" localSheetId="3">'[2]Financ. Overview'!$H$18</definedName>
    <definedName name="subsfee" localSheetId="3">'[2]Financ. Overview'!$H$14</definedName>
    <definedName name="toolbox" localSheetId="3">[4]Toolbox!$C$5:$T$1578</definedName>
    <definedName name="V5.1Fee" localSheetId="3">'[2]Financ. Overview'!$H$15</definedName>
    <definedName name="FRC" localSheetId="8">[1]Main!$C$9</definedName>
    <definedName name="gxxe2003" localSheetId="8">'[2]P1012001'!$A$6:$E$117</definedName>
    <definedName name="hostfee" localSheetId="8">'[3]Financ. Overview'!$H$12</definedName>
    <definedName name="pr_toolbox" localSheetId="8">[3]Toolbox!$A$3:$I$80</definedName>
    <definedName name="_xlnm.Print_Area" localSheetId="8">'5.一般公共预算收支平衡表'!#REF!</definedName>
    <definedName name="s_c_list" localSheetId="8">[4]Toolbox!$A$7:$H$969</definedName>
    <definedName name="sdlfee" localSheetId="8">'[3]Financ. Overview'!$H$13</definedName>
    <definedName name="ss7fee" localSheetId="8">'[3]Financ. Overview'!$H$18</definedName>
    <definedName name="subsfee" localSheetId="8">'[3]Financ. Overview'!$H$14</definedName>
    <definedName name="toolbox" localSheetId="8">[23]Toolbox!$C$5:$T$1578</definedName>
    <definedName name="V5.1Fee" localSheetId="8">'[3]Financ. Overview'!$H$15</definedName>
    <definedName name="Database" localSheetId="13" hidden="1">#REF!</definedName>
    <definedName name="Database" localSheetId="15" hidden="1">#REF!</definedName>
    <definedName name="Database" localSheetId="9" hidden="1">#REF!</definedName>
    <definedName name="Database" localSheetId="27" hidden="1">#REF!</definedName>
    <definedName name="Database" localSheetId="26"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<sst xmlns="http://schemas.openxmlformats.org/spreadsheetml/2006/main" count="1804" uniqueCount="975">
  <si>
    <t>2026年开发区一般公共预算收入预算表</t>
  </si>
  <si>
    <t>单位：万元</t>
  </si>
  <si>
    <t>项目</t>
  </si>
  <si>
    <t>上年
完成数</t>
  </si>
  <si>
    <t>预算数</t>
  </si>
  <si>
    <t>代码</t>
  </si>
  <si>
    <t>名称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</si>
  <si>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</si>
  <si>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</si>
  <si>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</si>
  <si>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</si>
  <si>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</si>
  <si>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</si>
  <si>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</si>
  <si>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</si>
  <si>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</si>
  <si>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</si>
  <si>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</si>
  <si>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</si>
  <si>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</si>
  <si>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</si>
  <si>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</si>
  <si>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</si>
  <si>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</si>
  <si>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</si>
  <si>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</si>
  <si>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</si>
  <si>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</si>
  <si>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</si>
  <si>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</si>
  <si>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</si>
  <si>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</si>
  <si>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</si>
  <si>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</si>
  <si>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</si>
  <si>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2026年铁山区一般公共预算收入预算表</t>
  </si>
  <si>
    <t>2026年开发区一般公共预算支出预算表</t>
  </si>
  <si>
    <t>项     目</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</si>
  <si>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</si>
  <si>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</si>
  <si>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</si>
  <si>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</si>
  <si>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</si>
  <si>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</si>
  <si>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</si>
  <si>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</si>
  <si>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</si>
  <si>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</si>
  <si>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</si>
  <si>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</si>
  <si>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</si>
  <si>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</si>
  <si>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</si>
  <si>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</si>
  <si>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</si>
  <si>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</si>
  <si>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</si>
  <si>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</si>
  <si>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</si>
  <si>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</si>
  <si>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</si>
  <si>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</si>
  <si>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</si>
  <si>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支    出   合   计</t>
  </si>
  <si>
    <t>2026年铁山区一般公共预算支出预算表</t>
  </si>
  <si>
    <t>2026年开发区一般公共预算支出表（功能项级分类）</t>
  </si>
  <si>
    <t>支出功能科目</t>
  </si>
  <si>
    <t>总计</t>
  </si>
  <si>
    <t>基本支出</t>
  </si>
  <si>
    <t>项目支出</t>
  </si>
  <si>
    <t>小计</t>
  </si>
  <si>
    <t>人员支出</t>
  </si>
  <si>
    <t>公用支出</t>
  </si>
  <si>
    <t>其他运转类项目支出</t>
  </si>
  <si>
    <t>特定目标类项目支出</t>
  </si>
  <si>
    <t>预备费</t>
  </si>
  <si>
    <t>合计</t>
  </si>
  <si>
    <t>[201]一般公共服务支出</t>
  </si>
  <si>
    <t>　[20101]人大事务</t>
  </si>
  <si>
    <t>　　[2010199]其他人大事务支出</t>
  </si>
  <si>
    <t>　[20103]政府办公厅（室）及相关机构事务</t>
  </si>
  <si>
    <t>　　[2010301]行政运行</t>
  </si>
  <si>
    <t>　　[2010302]一般行政管理事务</t>
  </si>
  <si>
    <t>　[20104]发展与改革事务</t>
  </si>
  <si>
    <t>　　[2010401]行政运行</t>
  </si>
  <si>
    <t>　　[2010402]一般行政管理事务</t>
  </si>
  <si>
    <t>　　[2010499]其他发展与改革事务支出</t>
  </si>
  <si>
    <t>　[20105]统计信息事务</t>
  </si>
  <si>
    <t>　　[2010501]行政运行</t>
  </si>
  <si>
    <t>　　[2010507]专项普查活动</t>
  </si>
  <si>
    <t>　[20106]财政事务</t>
  </si>
  <si>
    <t>　　[2010601]行政运行</t>
  </si>
  <si>
    <t>　　[2010602]一般行政管理事务</t>
  </si>
  <si>
    <t>　　[2010607]信息化建设</t>
  </si>
  <si>
    <t>　　[2010650]事业运行</t>
  </si>
  <si>
    <t>　　[2010699]其他财政事务支出</t>
  </si>
  <si>
    <t>　[20107]税收事务</t>
  </si>
  <si>
    <t>　　[2010710]税收业务</t>
  </si>
  <si>
    <t>　[20108]审计事务</t>
  </si>
  <si>
    <t>　　[2010801]行政运行</t>
  </si>
  <si>
    <t>　　[2010804]审计业务</t>
  </si>
  <si>
    <t>　[20111]纪检监察事务</t>
  </si>
  <si>
    <t>　　[2011101]行政运行</t>
  </si>
  <si>
    <t>　　[2011102]一般行政管理事务</t>
  </si>
  <si>
    <t>　[20113]商贸事务</t>
  </si>
  <si>
    <t>　　[2011301]行政运行</t>
  </si>
  <si>
    <t>　　[2011302]一般行政管理事务</t>
  </si>
  <si>
    <t>　　[2011308]招商引资</t>
  </si>
  <si>
    <t>　　[2011399]其他商贸事务支出</t>
  </si>
  <si>
    <t>　[20129]群众团体事务</t>
  </si>
  <si>
    <t>　　[2012901]行政运行</t>
  </si>
  <si>
    <t>　　[2012902]一般行政管理事务</t>
  </si>
  <si>
    <t>　　[2012906]工会事务</t>
  </si>
  <si>
    <t>　[20132]组织事务</t>
  </si>
  <si>
    <t>　　[2013201]行政运行</t>
  </si>
  <si>
    <t>　　[2013202]一般行政管理事务</t>
  </si>
  <si>
    <t>　　[2013299]其他组织事务支出</t>
  </si>
  <si>
    <t>　[20133]宣传事务</t>
  </si>
  <si>
    <t>　　[2013301]行政运行</t>
  </si>
  <si>
    <t>　　[2013302]一般行政管理事务</t>
  </si>
  <si>
    <t>　　[2013399]其他宣传事务支出</t>
  </si>
  <si>
    <t>　[20134]统战事务</t>
  </si>
  <si>
    <t>　　[2013401]行政运行</t>
  </si>
  <si>
    <t>　　[2013402]一般行政管理事务</t>
  </si>
  <si>
    <t>　　[2013404]宗教事务</t>
  </si>
  <si>
    <t>　　[2013499]其他统战事务支出</t>
  </si>
  <si>
    <t>　[20136]其他共产党事务支出</t>
  </si>
  <si>
    <t>　　[2013601]行政运行</t>
  </si>
  <si>
    <t>　　[2013602]一般行政管理事务</t>
  </si>
  <si>
    <t>　[20137]网信事务</t>
  </si>
  <si>
    <t>　　[2013701]行政运行</t>
  </si>
  <si>
    <t>　　[2013702]一般行政管理事务</t>
  </si>
  <si>
    <t>　[20138]市场监督管理事务</t>
  </si>
  <si>
    <t>　　[2013801]行政运行</t>
  </si>
  <si>
    <t>　　[2013802]一般行政管理事务</t>
  </si>
  <si>
    <t>　[20139]社会工作事务</t>
  </si>
  <si>
    <t>　　[2013901]行政运行</t>
  </si>
  <si>
    <t>　　[2013902]一般行政管理事务</t>
  </si>
  <si>
    <t>　　[2013999]其他社会工作事务支出</t>
  </si>
  <si>
    <t>　[20140]信访事务</t>
  </si>
  <si>
    <t>　　[2014001]行政运行</t>
  </si>
  <si>
    <t>　　[2014002]一般行政管理事务</t>
  </si>
  <si>
    <t>　[20199]其他一般公共服务支出</t>
  </si>
  <si>
    <t>　　[2019999]其他一般公共服务支出</t>
  </si>
  <si>
    <t>[203]国防支出</t>
  </si>
  <si>
    <t>　[20306]国防动员</t>
  </si>
  <si>
    <t>　　[2030699]其他国防动员支出</t>
  </si>
  <si>
    <t>[204]公共安全支出</t>
  </si>
  <si>
    <t>　[20402]公安</t>
  </si>
  <si>
    <t>　　[2040299]其他公安支出</t>
  </si>
  <si>
    <t>　[20404]检察</t>
  </si>
  <si>
    <t>　　[2040499]其他检察支出</t>
  </si>
  <si>
    <t>　[20405]法院</t>
  </si>
  <si>
    <t>　　[2040599]其他法院支出</t>
  </si>
  <si>
    <t>　[20406]司法</t>
  </si>
  <si>
    <t>　　[2040601]行政运行</t>
  </si>
  <si>
    <t>　　[2040699]其他司法支出</t>
  </si>
  <si>
    <t>[205]教育支出</t>
  </si>
  <si>
    <t>　[20501]教育管理事务</t>
  </si>
  <si>
    <t>　　[2050101]行政运行</t>
  </si>
  <si>
    <t>　　[2050102]一般行政管理事务</t>
  </si>
  <si>
    <t>　[20502]普通教育</t>
  </si>
  <si>
    <t>　　[2050201]学前教育</t>
  </si>
  <si>
    <t>　　[2050202]小学教育</t>
  </si>
  <si>
    <t>　　[2050203]初中教育</t>
  </si>
  <si>
    <t>[206]科学技术支出</t>
  </si>
  <si>
    <t>　[20601]科学技术管理事务</t>
  </si>
  <si>
    <t>　　[2060101]行政运行</t>
  </si>
  <si>
    <t>　　[2060102]一般行政管理事务</t>
  </si>
  <si>
    <t>　[20607]科学技术普及</t>
  </si>
  <si>
    <t>　　[2060799]其他科学技术普及支出</t>
  </si>
  <si>
    <t>　[20699]其他科学技术支出</t>
  </si>
  <si>
    <t>　　[2069901]科技奖励</t>
  </si>
  <si>
    <t>　　[2069999]其他科学技术支出</t>
  </si>
  <si>
    <t>[207]文化旅游体育与传媒支出</t>
  </si>
  <si>
    <t>　[20701]文化和旅游</t>
  </si>
  <si>
    <t>　　[2070101]行政运行</t>
  </si>
  <si>
    <t>　　[2070102]一般行政管理事务</t>
  </si>
  <si>
    <t>　　[2070104]图书馆</t>
  </si>
  <si>
    <t>　　[2070109]群众文化</t>
  </si>
  <si>
    <t>　　[2070199]其他文化和旅游支出</t>
  </si>
  <si>
    <t>　[20703]体育</t>
  </si>
  <si>
    <t>　　[2070308]群众体育</t>
  </si>
  <si>
    <t>　[20708]广播电视</t>
  </si>
  <si>
    <t>　　[2070899]其他广播电视支出</t>
  </si>
  <si>
    <t>[208]社会保障和就业支出</t>
  </si>
  <si>
    <t>　[20801]人力资源和社会保障管理事务</t>
  </si>
  <si>
    <t>　　[2080101]行政运行</t>
  </si>
  <si>
    <t>　　[2080102]一般行政管理事务</t>
  </si>
  <si>
    <t>　　[2080199]其他人力资源和社会保障管理事务支出</t>
  </si>
  <si>
    <t>　[20802]民政管理事务</t>
  </si>
  <si>
    <t>　　[2080201]行政运行</t>
  </si>
  <si>
    <t>　　[2080202]一般行政管理事务</t>
  </si>
  <si>
    <t>　　[2080206]社会组织管理</t>
  </si>
  <si>
    <t>　[20805]行政事业单位养老支出</t>
  </si>
  <si>
    <t>　　[2080507]对机关事业单位基本养老保险基金的补助</t>
  </si>
  <si>
    <t>　[20807]就业补助</t>
  </si>
  <si>
    <t>　　[2080799]其他就业补助支出</t>
  </si>
  <si>
    <t>　[20808]抚恤</t>
  </si>
  <si>
    <t>　　[2080805]义务兵优待</t>
  </si>
  <si>
    <t>　　[2080899]其他优抚支出</t>
  </si>
  <si>
    <t>　[20809]退役安置</t>
  </si>
  <si>
    <t>　　[2080901]退役士兵安置</t>
  </si>
  <si>
    <t>　　[2080905]军队转业干部安置</t>
  </si>
  <si>
    <t>　[20810]社会福利</t>
  </si>
  <si>
    <t>　　[2081002]老年福利</t>
  </si>
  <si>
    <t>　　[2081006]养老服务</t>
  </si>
  <si>
    <t>　[20811]残疾人事业</t>
  </si>
  <si>
    <t>　　[2081101]行政运行</t>
  </si>
  <si>
    <t>　　[2081107]残疾人生活和护理补贴</t>
  </si>
  <si>
    <t>　　[2081199]其他残疾人事业支出</t>
  </si>
  <si>
    <t>　[20819]最低生活保障</t>
  </si>
  <si>
    <t>　　[2081902]农村最低生活保障金支出</t>
  </si>
  <si>
    <t>　[20826]财政对基本养老保险基金的补助</t>
  </si>
  <si>
    <t>　　[2082602]财政对城乡居民基本养老保险基金的补助</t>
  </si>
  <si>
    <t>　[20828]退役军人管理事务</t>
  </si>
  <si>
    <t>　　[2082801]行政运行</t>
  </si>
  <si>
    <t>　　[2082802]一般行政管理事务</t>
  </si>
  <si>
    <t>　　[2082804]拥军优属</t>
  </si>
  <si>
    <t>　[20830]财政代缴社会保险费支出</t>
  </si>
  <si>
    <t>　　[2083001]财政代缴城乡居民基本养老保险费支出</t>
  </si>
  <si>
    <t>[210]卫生健康支出</t>
  </si>
  <si>
    <t>　[21001]卫生健康管理事务</t>
  </si>
  <si>
    <t>　　[2100101]行政运行</t>
  </si>
  <si>
    <t>　　[2100102]一般行政管理事务</t>
  </si>
  <si>
    <t>　　[2100199]其他卫生健康管理事务支出</t>
  </si>
  <si>
    <t>　[21003]基层医疗卫生机构</t>
  </si>
  <si>
    <t>　　[2100302]乡镇卫生院</t>
  </si>
  <si>
    <t>　　[2100399]其他基层医疗卫生机构支出</t>
  </si>
  <si>
    <t>　[21004]公共卫生</t>
  </si>
  <si>
    <t>　　[2100401]疾病预防控制机构</t>
  </si>
  <si>
    <t>　　[2100408]基本公共卫生服务</t>
  </si>
  <si>
    <t>　　[2100499]其他公共卫生支出</t>
  </si>
  <si>
    <t>　[21007]计划生育事务</t>
  </si>
  <si>
    <t>　　[2100717]计划生育服务</t>
  </si>
  <si>
    <t>　[21012]财政对基本医疗保险基金的补助</t>
  </si>
  <si>
    <t>　　[2101202]财政对城乡居民基本医疗保险基金的补助</t>
  </si>
  <si>
    <t>　[21013]医疗救助</t>
  </si>
  <si>
    <t>　　[2101301]城乡医疗救助</t>
  </si>
  <si>
    <t>　[21014]优抚对象医疗</t>
  </si>
  <si>
    <t>　　[2101401]优抚对象医疗补助</t>
  </si>
  <si>
    <t>　[21015]医疗保障管理事务</t>
  </si>
  <si>
    <t>　　[2101506]医疗保障经办事务</t>
  </si>
  <si>
    <t>[211]节能环保支出</t>
  </si>
  <si>
    <t>　[21101]环境保护管理事务</t>
  </si>
  <si>
    <t>　　[2110101]行政运行</t>
  </si>
  <si>
    <t>　　[2110102]一般行政管理事务</t>
  </si>
  <si>
    <t>　[21102]环境监测与监察</t>
  </si>
  <si>
    <t>　　[2110299]其他环境监测与监察支出</t>
  </si>
  <si>
    <t>　[21103]污染防治</t>
  </si>
  <si>
    <t>　　[2110302]水体</t>
  </si>
  <si>
    <t>　[21104]自然生态保护</t>
  </si>
  <si>
    <t>　　[2110402]农村环境保护</t>
  </si>
  <si>
    <t>　[21112]清洁能源</t>
  </si>
  <si>
    <t>　　[2111201]可再生能源</t>
  </si>
  <si>
    <t>[212]城乡社区支出</t>
  </si>
  <si>
    <t>　[21201]城乡社区管理事务</t>
  </si>
  <si>
    <t>　　[2120101]行政运行</t>
  </si>
  <si>
    <t>　　[2120102]一般行政管理事务</t>
  </si>
  <si>
    <t>　　[2120104]城管执法</t>
  </si>
  <si>
    <t>　　[2120199]其他城乡社区管理事务支出</t>
  </si>
  <si>
    <t>　[21203]城乡社区公共设施</t>
  </si>
  <si>
    <t>　　[2120399]其他城乡社区公共设施支出</t>
  </si>
  <si>
    <t>　[21205]城乡社区环境卫生</t>
  </si>
  <si>
    <t>　　[2120501]城乡社区环境卫生</t>
  </si>
  <si>
    <t>[213]农林水支出</t>
  </si>
  <si>
    <t>　[21301]农业农村</t>
  </si>
  <si>
    <t>　　[2130101]行政运行</t>
  </si>
  <si>
    <t>　　[2130102]一般行政管理事务</t>
  </si>
  <si>
    <t>　　[2130152]对高校毕业生到基层任职补助</t>
  </si>
  <si>
    <t>　　[2130153]耕地建设与利用</t>
  </si>
  <si>
    <t>　　[2130199]其他农业农村支出</t>
  </si>
  <si>
    <t>　[21305]巩固脱贫攻坚成果衔接乡村振兴</t>
  </si>
  <si>
    <t>　　[2130504]农村基础设施建设</t>
  </si>
  <si>
    <t>　　[2130507]贷款奖补和贴息</t>
  </si>
  <si>
    <t>　　[2130599]其他巩固脱贫攻坚成果衔接乡村振兴支出</t>
  </si>
  <si>
    <t>　[21307]农村综合改革</t>
  </si>
  <si>
    <t>　　[2130701]对村级公益事业建设的补助</t>
  </si>
  <si>
    <t>　　[2130705]对村民委员会和村党支部的补助</t>
  </si>
  <si>
    <t>　　[2130799]其他农村综合改革支出</t>
  </si>
  <si>
    <t>　[21308]普惠金融发展支出</t>
  </si>
  <si>
    <t>　　[2130803]农业保险保费补贴</t>
  </si>
  <si>
    <t>[214]交通运输支出</t>
  </si>
  <si>
    <t>　[21499]其他交通运输支出</t>
  </si>
  <si>
    <t>　　[2149901]公共交通运营补助</t>
  </si>
  <si>
    <t>[215]资源勘探工业信息等支出</t>
  </si>
  <si>
    <t>　[21505]工业和信息产业</t>
  </si>
  <si>
    <t>　　[2150501]行政运行</t>
  </si>
  <si>
    <t>　　[2150502]一般行政管理事务</t>
  </si>
  <si>
    <t>　[21508]支持中小企业发展和管理支出</t>
  </si>
  <si>
    <t>　　[2150801]行政运行</t>
  </si>
  <si>
    <t>　　[2150802]一般行政管理事务</t>
  </si>
  <si>
    <t>　　[2150899]其他支持中小企业发展和管理支出</t>
  </si>
  <si>
    <t>[220]自然资源海洋气象等支出</t>
  </si>
  <si>
    <t>　[22001]自然资源事务</t>
  </si>
  <si>
    <t>　　[2200101]行政运行</t>
  </si>
  <si>
    <t>　　[2200102]一般行政管理事务</t>
  </si>
  <si>
    <t>　　[2200106]自然资源利用与保护</t>
  </si>
  <si>
    <t>　　[2200114]地质勘查与矿产资源管理</t>
  </si>
  <si>
    <t>[221]住房保障支出</t>
  </si>
  <si>
    <t>　[22101]保障性安居工程支出</t>
  </si>
  <si>
    <t>　　[2210108]老旧小区改造</t>
  </si>
  <si>
    <t>　　[2210111]配租型住房保障</t>
  </si>
  <si>
    <t>　[22103]城乡社区住宅</t>
  </si>
  <si>
    <t>　　[2210399]其他城乡社区住宅支出</t>
  </si>
  <si>
    <t>[224]灾害防治及应急管理支出</t>
  </si>
  <si>
    <t>　[22401]应急管理事务</t>
  </si>
  <si>
    <t>　　[2240101]行政运行</t>
  </si>
  <si>
    <t>　　[2240104]灾害风险防治</t>
  </si>
  <si>
    <t>　　[2240106]安全监管</t>
  </si>
  <si>
    <t>　[22402]消防救援事务</t>
  </si>
  <si>
    <t>　　[2240204]消防应急救援</t>
  </si>
  <si>
    <t>　[22406]自然灾害防治</t>
  </si>
  <si>
    <t>　　[2240601]地质灾害防治</t>
  </si>
  <si>
    <t>　[22407]自然灾害救灾及恢复重建支出</t>
  </si>
  <si>
    <t>　　[2240703]自然灾害救灾补助</t>
  </si>
  <si>
    <t>[227]预备费</t>
  </si>
  <si>
    <t>　[227]预备费</t>
  </si>
  <si>
    <t>　　[227]预备费</t>
  </si>
  <si>
    <t>[229]其他支出</t>
  </si>
  <si>
    <t>　[22902]年初预留</t>
  </si>
  <si>
    <t>　　[2290201]年初预留</t>
  </si>
  <si>
    <t>　[22999]其他支出</t>
  </si>
  <si>
    <t>　　[2299999]其他支出</t>
  </si>
  <si>
    <t>[231]债务还本支出</t>
  </si>
  <si>
    <t>　[23103]地方政府一般债务还本支出</t>
  </si>
  <si>
    <t>　　[2310301]地方政府一般债券还本支出</t>
  </si>
  <si>
    <t>[232]债务付息支出</t>
  </si>
  <si>
    <t>　[23203]地方政府一般债务付息支出</t>
  </si>
  <si>
    <t>　　[2320301]地方政府一般债券付息支出</t>
  </si>
  <si>
    <t>[233]债务发行费用支出</t>
  </si>
  <si>
    <t>　[23303]地方政府一般债务发行费用支出</t>
  </si>
  <si>
    <t>　　[2330301]地方政府一般债务发行费用支出</t>
  </si>
  <si>
    <t>2026年铁山区一般公共预算支出表（功能项级分类）</t>
  </si>
  <si>
    <t>　　[2010101]行政运行</t>
  </si>
  <si>
    <t>　　[2010102]一般行政管理事务</t>
  </si>
  <si>
    <t>　　[2010104]人大会议</t>
  </si>
  <si>
    <t>　　[2010107]人大代表履职能力提升</t>
  </si>
  <si>
    <t>　[20102]政协事务</t>
  </si>
  <si>
    <t>　　[2010201]行政运行</t>
  </si>
  <si>
    <t>　　[2010202]一般行政管理事务</t>
  </si>
  <si>
    <t>　　[2010204]政协会议</t>
  </si>
  <si>
    <t>　　[2010299]其他政协事务支出</t>
  </si>
  <si>
    <t>　[20503]职业教育</t>
  </si>
  <si>
    <t>　　[2050399]其他职业教育支出</t>
  </si>
  <si>
    <t>　　[2100301]城市社区卫生机构</t>
  </si>
  <si>
    <t>　[21501]资源勘探开发</t>
  </si>
  <si>
    <t>　　[2150101]行政运行</t>
  </si>
  <si>
    <t>　　[2150199]其他资源勘探业支出</t>
  </si>
  <si>
    <t>2026年开发区本级基本支出预算表</t>
  </si>
  <si>
    <t>政府支出经济分类</t>
  </si>
  <si>
    <t>[501]机关工资福利支出</t>
  </si>
  <si>
    <t>[50101]工资奖金津补贴</t>
  </si>
  <si>
    <t>[50102]社会保障缴费</t>
  </si>
  <si>
    <t>[50103]住房公积金</t>
  </si>
  <si>
    <t>[502]机关商品和服务支出</t>
  </si>
  <si>
    <t>[50201]办公经费</t>
  </si>
  <si>
    <t>[50202]会议费</t>
  </si>
  <si>
    <t>[50203]培训费</t>
  </si>
  <si>
    <t>[50205]委托业务费</t>
  </si>
  <si>
    <t>[50206]公务接待费</t>
  </si>
  <si>
    <t>[50208]公务用车运行维护费</t>
  </si>
  <si>
    <t>[50209]维修（护）费</t>
  </si>
  <si>
    <t>[50299]其他商品和服务支出</t>
  </si>
  <si>
    <t>[503]机关资本性支出</t>
  </si>
  <si>
    <t>[50306]设备购置</t>
  </si>
  <si>
    <t>[505]对事业单位经常性补助</t>
  </si>
  <si>
    <t>[50501]工资福利支出</t>
  </si>
  <si>
    <t>[50502]商品和服务支出</t>
  </si>
  <si>
    <t>[509]对个人和家庭的补助</t>
  </si>
  <si>
    <t>[50901]社会福利和救助</t>
  </si>
  <si>
    <t>[50905]离退休费</t>
  </si>
  <si>
    <t>2026年铁山区本级基本支出预算表</t>
  </si>
  <si>
    <t>2026年开发区·铁山区一般公共预算收支平衡表</t>
  </si>
  <si>
    <t>收入项目</t>
  </si>
  <si>
    <t>2025年调整预算数</t>
  </si>
  <si>
    <t>2026年预算数</t>
  </si>
  <si>
    <t>支出项目</t>
  </si>
  <si>
    <t>铁山区</t>
  </si>
  <si>
    <t>开发区</t>
  </si>
  <si>
    <t xml:space="preserve">     超收结算上解:</t>
  </si>
  <si>
    <r>
      <rPr>
        <sz val="9"/>
        <color rgb="FFFF0000"/>
        <rFont val="宋体"/>
        <charset val="134"/>
      </rPr>
      <t>（</t>
    </r>
    <r>
      <rPr>
        <sz val="9"/>
        <rFont val="宋体"/>
        <charset val="134"/>
      </rPr>
      <t>一般公共预算收入（通报数）-城建税-耕地占用税-契税（通报数）-省四税上解-（非税收入-10）-1530</t>
    </r>
    <r>
      <rPr>
        <sz val="9"/>
        <color rgb="FFFF0000"/>
        <rFont val="宋体"/>
        <charset val="134"/>
      </rPr>
      <t>）</t>
    </r>
    <r>
      <rPr>
        <sz val="9"/>
        <rFont val="宋体"/>
        <charset val="134"/>
      </rPr>
      <t>*0.6</t>
    </r>
  </si>
  <si>
    <t>一、一般公共预算收入（金库数）</t>
  </si>
  <si>
    <t>一、一般公共预算支出</t>
  </si>
  <si>
    <t>二、转移性收入</t>
  </si>
  <si>
    <t>二、转移性支出</t>
  </si>
  <si>
    <t xml:space="preserve">     城建税上解:</t>
  </si>
  <si>
    <t>342+（城建税-342）*0.4</t>
  </si>
  <si>
    <t>（一）上级补助收入</t>
  </si>
  <si>
    <t>（一）上解上级支出</t>
  </si>
  <si>
    <t>1、财力（固定）补助</t>
  </si>
  <si>
    <t>1、体制上解</t>
  </si>
  <si>
    <t xml:space="preserve">     教育费附加上解:</t>
  </si>
  <si>
    <t>149-（教育费附加-149）*0.5</t>
  </si>
  <si>
    <t>（1）返还性收入</t>
  </si>
  <si>
    <t xml:space="preserve">     老体制上解</t>
  </si>
  <si>
    <t>（2）一般性转移支付收入</t>
  </si>
  <si>
    <t xml:space="preserve">     超收结算上解</t>
  </si>
  <si>
    <t xml:space="preserve">     省四税上解:</t>
  </si>
  <si>
    <t>省四税上解（调整预算/决算）*当年税收收入（金库数）/上年税收收入（金库数）</t>
  </si>
  <si>
    <t xml:space="preserve">     县级基本财力保障补助</t>
  </si>
  <si>
    <t xml:space="preserve">     城建税上解</t>
  </si>
  <si>
    <t xml:space="preserve">     结算补助</t>
  </si>
  <si>
    <t xml:space="preserve">     教育费附加上解</t>
  </si>
  <si>
    <t xml:space="preserve">     固定补助</t>
  </si>
  <si>
    <t xml:space="preserve">     省四税上解</t>
  </si>
  <si>
    <t>2、结算补助</t>
  </si>
  <si>
    <t>2、专项上解</t>
  </si>
  <si>
    <t>235-（教育费附加-2359）*0.5</t>
  </si>
  <si>
    <t xml:space="preserve">     两镇一区移交补助收入</t>
  </si>
  <si>
    <t xml:space="preserve">     契税财力结算</t>
  </si>
  <si>
    <t xml:space="preserve">     其他一般性转移收入</t>
  </si>
  <si>
    <t>3、其他上解</t>
  </si>
  <si>
    <t>3、专项转移支付收入</t>
  </si>
  <si>
    <t xml:space="preserve">    其中：开发区补助铁山区</t>
  </si>
  <si>
    <t>（二）待偿债再融资一般债券上年结余</t>
  </si>
  <si>
    <t>（二）年终结余（结转下年）</t>
  </si>
  <si>
    <t>（三）上年结余</t>
  </si>
  <si>
    <t>（三）调出资金</t>
  </si>
  <si>
    <t>（四）调入基金</t>
  </si>
  <si>
    <t>（四）债务还本支出</t>
  </si>
  <si>
    <t>（五）债务转贷收入</t>
  </si>
  <si>
    <t>（五）补充预算稳定调节基金</t>
  </si>
  <si>
    <t>（六）动用预算稳定调节基金</t>
  </si>
  <si>
    <t>（六）待偿债再融资一般债券结余</t>
  </si>
  <si>
    <t>收入总计</t>
  </si>
  <si>
    <t>支出总计</t>
  </si>
  <si>
    <t>对乡镇一般公共预算税收返还及转移支付表</t>
  </si>
  <si>
    <t>项目名称</t>
  </si>
  <si>
    <t>XX镇</t>
  </si>
  <si>
    <t>XX乡</t>
  </si>
  <si>
    <t>备注</t>
  </si>
  <si>
    <t>转移性支出</t>
  </si>
  <si>
    <t>一、税收返还</t>
  </si>
  <si>
    <t>二、一般性转移支付</t>
  </si>
  <si>
    <t>三、专项转移支付支出</t>
  </si>
  <si>
    <t xml:space="preserve">    一般公共服务 </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</si>
  <si>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</si>
  <si>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</si>
  <si>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</si>
  <si>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</si>
  <si>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</si>
  <si>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</si>
  <si>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 </t>
  </si>
  <si>
    <t xml:space="preserve">    城乡社区</t>
  </si>
  <si>
    <t xml:space="preserve">    农林水 </t>
  </si>
  <si>
    <t xml:space="preserve">    交通运输 </t>
  </si>
  <si>
    <t xml:space="preserve">    资源勘探工业信息等</t>
  </si>
  <si>
    <t xml:space="preserve">    商业服务业等 </t>
  </si>
  <si>
    <t xml:space="preserve">    金融</t>
  </si>
  <si>
    <t xml:space="preserve">    自然资源海洋气象等</t>
  </si>
  <si>
    <t xml:space="preserve">    住房保障</t>
  </si>
  <si>
    <t xml:space="preserve">    粮油物资储备</t>
  </si>
  <si>
    <t xml:space="preserve">    灾害防治及应急管理</t>
  </si>
  <si>
    <t xml:space="preserve">    其他支出</t>
  </si>
  <si>
    <t>说明：因我区无对下一般性转移支付预算，此表格无数据。</t>
  </si>
  <si>
    <t>2026年开发区一般公共预算“三公”经费表</t>
  </si>
  <si>
    <t>2025年预算数</t>
  </si>
  <si>
    <t>增幅%</t>
  </si>
  <si>
    <t>“三公”经费支出</t>
  </si>
  <si>
    <t>1、因公出国（境）经费</t>
  </si>
  <si>
    <t>2、公务用车购置及运行维护费</t>
  </si>
  <si>
    <t xml:space="preserve">  （1）公务用车购置费</t>
  </si>
  <si>
    <t xml:space="preserve">  （2）公务用车运行维护费</t>
  </si>
  <si>
    <t>3、公务接待费</t>
  </si>
  <si>
    <t xml:space="preserve">  （1）国内接待费</t>
  </si>
  <si>
    <t xml:space="preserve">  （2）国（境）外接待费</t>
  </si>
  <si>
    <t>注：（1）因公出国（境）经费7万元，较上年减少23万元。主要原因是落实习惯过紧日子相关要求，减少非必要的因公出国（境）活动，2026年预计因公出国批次及人数较上年有所减少。</t>
  </si>
  <si>
    <t xml:space="preserve">   （2）公务用车购置及运行维护费375.7万元，较上年减少4.3万元，其中：公务用车购置费80万元，公务用车运行维护费295.7万元。主要原因是根据我区出台的《开发区·铁山区推进零基预算改革实施方案（试行）》（黄开铁财发〔2025〕12号 ）及落实习惯过紧日子要求，完善公车运行维护费预算管理，分类分档，严格依据公务用车管理等部门核准的资产数量及对应类档标准纳入预算安排。</t>
  </si>
  <si>
    <t xml:space="preserve">   （3）公务接待费114.94万元，较上年减少5.66万元。主要原因是区直部门严格贯彻落实中央八项规定、党政机关习惯过紧日子要求、贯彻落实《党政机关厉行节约反对浪费条例》等文件要求，牢固树立过“紧日子”思想，规范公务接待活动，减少了相关支出。</t>
  </si>
  <si>
    <t>2026年铁山区一般公共预算“三公”经费表</t>
  </si>
  <si>
    <t>1、因公出国经费</t>
  </si>
  <si>
    <t>注：公务用车购置及运行维护费24.2万元，较上年减少7.8万元，主要原因是根据我区出台的《开发区·铁山区推进零基预算改革实施方案（试行）》（黄开铁财发〔2025〕12号 ）及落实习惯过紧日子要求，完善公车运行维护费预算管理，分类分档，严格依据公务用车管理等部门核准的资产数量及对应类档标准纳入预算安排。</t>
  </si>
  <si>
    <t>2026年开发区政府性基金收入预算表</t>
  </si>
  <si>
    <t>一、农网还贷资金收入</t>
  </si>
  <si>
    <t>二、国家电影事业发展专项资金收入</t>
  </si>
  <si>
    <t>三、国有土地收益基金收入</t>
  </si>
  <si>
    <t>四、农业土地开发资金收入</t>
  </si>
  <si>
    <t>五、国有土地使用权出让收入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</si>
  <si>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</si>
  <si>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</si>
  <si>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</si>
  <si>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</si>
  <si>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</si>
  <si>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六、大中型水库库区基金收入</t>
  </si>
  <si>
    <t>七、彩票公益金收入</t>
  </si>
  <si>
    <t xml:space="preserve">      福利彩票公益金收入</t>
  </si>
  <si>
    <t>　  　体育彩票公益金收入</t>
  </si>
  <si>
    <t>八、城市基础设施配套费收入</t>
  </si>
  <si>
    <t>九、小型水库移民扶助基金收入</t>
  </si>
  <si>
    <t>十、国家重大水利工程建设基金收入</t>
  </si>
  <si>
    <t>十一、车辆通行费</t>
  </si>
  <si>
    <t>十二、污水处理费收入</t>
  </si>
  <si>
    <t>十三、彩票发行机构和彩票销售机构的业务费用</t>
  </si>
  <si>
    <t xml:space="preserve">      福利彩票销售机构的业务费用</t>
  </si>
  <si>
    <t xml:space="preserve">      体育彩票销售机构的业务费用</t>
  </si>
  <si>
    <t>十四、其他政府性基金收入</t>
  </si>
  <si>
    <t>十五、专项债券对应项目专项收入</t>
  </si>
  <si>
    <t>　</t>
  </si>
  <si>
    <t>收  入  合  计</t>
  </si>
  <si>
    <t>转移性收入</t>
  </si>
  <si>
    <t xml:space="preserve">    政府性基金转移支付收入</t>
  </si>
  <si>
    <t xml:space="preserve">    上解收入</t>
  </si>
  <si>
    <t xml:space="preserve">    上年结转收入</t>
  </si>
  <si>
    <t xml:space="preserve">    调入资金</t>
  </si>
  <si>
    <t xml:space="preserve">    债务转贷收入</t>
  </si>
  <si>
    <t>债务收入</t>
  </si>
  <si>
    <t xml:space="preserve">    地方政府债务收入</t>
  </si>
  <si>
    <t xml:space="preserve">    　专项债务收入</t>
  </si>
  <si>
    <t>收  入  总  计</t>
  </si>
  <si>
    <t>2026年铁山区政府性基金收入预算表</t>
  </si>
  <si>
    <t>说明：因铁山区无政府性基金收支预算，故为空表。</t>
  </si>
  <si>
    <t>2026年开发区政府性基金支出预算表</t>
  </si>
  <si>
    <t>项      目</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</si>
  <si>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</si>
  <si>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</si>
  <si>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</si>
  <si>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</si>
  <si>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</si>
  <si>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</si>
  <si>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</si>
  <si>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</si>
  <si>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</si>
  <si>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</si>
  <si>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</si>
  <si>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</si>
  <si>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</si>
  <si>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</si>
  <si>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</si>
  <si>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</si>
  <si>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</si>
  <si>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</si>
  <si>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</si>
  <si>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</si>
  <si>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</si>
  <si>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</si>
  <si>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</si>
  <si>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</si>
  <si>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</si>
  <si>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</si>
  <si>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</si>
  <si>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</si>
  <si>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</si>
  <si>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</si>
  <si>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</si>
  <si>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</si>
  <si>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</si>
  <si>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</si>
  <si>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</si>
  <si>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</si>
  <si>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超长期特别国债安排的支出</t>
  </si>
  <si>
    <t xml:space="preserve">      水污染综合治理</t>
  </si>
  <si>
    <t xml:space="preserve">     其他节能环保支出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</si>
  <si>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</si>
  <si>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</si>
  <si>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</si>
  <si>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</si>
  <si>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</si>
  <si>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</si>
  <si>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</si>
  <si>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</si>
  <si>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</si>
  <si>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</si>
  <si>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</si>
  <si>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</si>
  <si>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</si>
  <si>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农业生产发展支出</t>
  </si>
  <si>
    <t>农村社会事业支出</t>
  </si>
  <si>
    <t>农业农村生态环境支出</t>
  </si>
  <si>
    <t>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</si>
  <si>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</si>
  <si>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</si>
  <si>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</si>
  <si>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</si>
  <si>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</si>
  <si>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</si>
  <si>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</si>
  <si>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</si>
  <si>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</si>
  <si>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</si>
  <si>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</si>
  <si>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</si>
  <si>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</si>
  <si>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</si>
  <si>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</si>
  <si>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</si>
  <si>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</si>
  <si>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</si>
  <si>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</si>
  <si>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</si>
  <si>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</si>
  <si>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</si>
  <si>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</si>
  <si>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</si>
  <si>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</si>
  <si>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</si>
  <si>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</si>
  <si>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</si>
  <si>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</si>
  <si>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</si>
  <si>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</si>
  <si>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</si>
  <si>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</si>
  <si>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</si>
  <si>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</si>
  <si>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</si>
  <si>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</si>
  <si>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</si>
  <si>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</si>
  <si>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</si>
  <si>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</si>
  <si>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</si>
  <si>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</si>
  <si>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</si>
  <si>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</si>
  <si>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</si>
  <si>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</si>
  <si>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</si>
  <si>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</si>
  <si>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</si>
  <si>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</si>
  <si>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</si>
  <si>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</si>
  <si>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</si>
  <si>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</si>
  <si>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</si>
  <si>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</si>
  <si>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</si>
  <si>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</si>
  <si>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</si>
  <si>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</si>
  <si>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</si>
  <si>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</si>
  <si>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</si>
  <si>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</si>
  <si>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</si>
  <si>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</si>
  <si>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</si>
  <si>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</si>
  <si>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</si>
  <si>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</si>
  <si>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</si>
  <si>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</si>
  <si>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</si>
  <si>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</si>
  <si>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</si>
  <si>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</si>
  <si>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</si>
  <si>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</si>
  <si>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</si>
  <si>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 xml:space="preserve">       制造业</t>
  </si>
  <si>
    <t xml:space="preserve">       工业和信息产业</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</si>
  <si>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</si>
  <si>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</si>
  <si>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</si>
  <si>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</si>
  <si>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</si>
  <si>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</si>
  <si>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</si>
  <si>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</si>
  <si>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</si>
  <si>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</si>
  <si>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</si>
  <si>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</si>
  <si>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</si>
  <si>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</si>
  <si>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</si>
  <si>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</si>
  <si>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</si>
  <si>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</si>
  <si>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</si>
  <si>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</si>
  <si>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</si>
  <si>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</si>
  <si>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</si>
  <si>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</si>
  <si>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</si>
  <si>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</si>
  <si>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</si>
  <si>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</si>
  <si>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</si>
  <si>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</si>
  <si>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</si>
  <si>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</si>
  <si>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</si>
  <si>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</si>
  <si>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</si>
  <si>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</si>
  <si>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</si>
  <si>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</si>
  <si>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</si>
  <si>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</si>
  <si>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</si>
  <si>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</si>
  <si>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</si>
  <si>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</si>
  <si>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</si>
  <si>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</si>
  <si>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</si>
  <si>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</si>
  <si>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</si>
  <si>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</si>
  <si>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</si>
  <si>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</si>
  <si>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</si>
  <si>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</si>
  <si>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</si>
  <si>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</si>
  <si>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</si>
  <si>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</si>
  <si>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</si>
  <si>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</si>
  <si>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</si>
  <si>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</si>
  <si>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</si>
  <si>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</si>
  <si>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</si>
  <si>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</si>
  <si>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</si>
  <si>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</si>
  <si>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</si>
  <si>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</si>
  <si>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</si>
  <si>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</si>
  <si>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</si>
  <si>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</si>
  <si>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</si>
  <si>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</si>
  <si>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</si>
  <si>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</si>
  <si>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</si>
  <si>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支出合计</t>
  </si>
  <si>
    <t xml:space="preserve">  政府性基金补助支出</t>
  </si>
  <si>
    <t xml:space="preserve">  政府性基金上解支出</t>
  </si>
  <si>
    <t xml:space="preserve">  调出资金</t>
  </si>
  <si>
    <t xml:space="preserve">  年终结余（转）</t>
  </si>
  <si>
    <t xml:space="preserve">  地方政府专项债务还本支出</t>
  </si>
  <si>
    <t xml:space="preserve">  地方政府专项债务转贷支出</t>
  </si>
  <si>
    <t>2026年铁山区政府性基金支出预算表</t>
  </si>
  <si>
    <t>国有资本经营预算收入表</t>
  </si>
  <si>
    <t>项    目</t>
  </si>
  <si>
    <t>一、利润收入</t>
  </si>
  <si>
    <t>电力企业利润收入</t>
  </si>
  <si>
    <t>化工企业利润收入</t>
  </si>
  <si>
    <t>运输企业利润收入</t>
  </si>
  <si>
    <t>投资服务企业利润收入</t>
  </si>
  <si>
    <t>纺织轻工企业利润收入</t>
  </si>
  <si>
    <t>贸易企业利润收入</t>
  </si>
  <si>
    <t>建筑施工企业利润收入</t>
  </si>
  <si>
    <t>房地产企业利润收入</t>
  </si>
  <si>
    <t>农林牧渔企业利润收入</t>
  </si>
  <si>
    <t>教育文化广播企业利润收入</t>
  </si>
  <si>
    <t>科学研究企业利润收入</t>
  </si>
  <si>
    <t>机关社团所属企业利润收入</t>
  </si>
  <si>
    <t>金融企业利润收入</t>
  </si>
  <si>
    <t>其他国有资本经营预算企业利润收入</t>
  </si>
  <si>
    <t>二、股利、股息收入</t>
  </si>
  <si>
    <t>国有控股公司股利、股息收入</t>
  </si>
  <si>
    <t>国有参股公司股利、股息收入</t>
  </si>
  <si>
    <t>金融企业股利、股息收入</t>
  </si>
  <si>
    <t>其他国有资本经营预算企业股利、股息收入</t>
  </si>
  <si>
    <t>三、产权转让收入</t>
  </si>
  <si>
    <t>国有股权、股份转让收入</t>
  </si>
  <si>
    <t>国有独资企业产权转让收入</t>
  </si>
  <si>
    <t>金融企业产权转让收入</t>
  </si>
  <si>
    <t>其他国有资本经营预算企业产权转让收入</t>
  </si>
  <si>
    <t>四、清算收入</t>
  </si>
  <si>
    <t xml:space="preserve">    国有股权、股份清算收入</t>
  </si>
  <si>
    <r>
      <rPr>
        <b/>
        <sz val="10"/>
        <rFont val="宋体"/>
        <charset val="134"/>
      </rPr>
      <t xml:space="preserve">    </t>
    </r>
    <r>
      <rPr>
        <sz val="10"/>
        <rFont val="宋体"/>
        <charset val="134"/>
      </rPr>
      <t>国有独资企业清算收入</t>
    </r>
  </si>
  <si>
    <t xml:space="preserve">    其他国有资本经营预算企业清算收入</t>
  </si>
  <si>
    <t>五、其他国有资本经营收入</t>
  </si>
  <si>
    <t>本年收入合计</t>
  </si>
  <si>
    <t>国有资本经营预算转移支付收入</t>
  </si>
  <si>
    <t>国有资本经营预算上解收入</t>
  </si>
  <si>
    <t>国有资本经营预算上年结余收入</t>
  </si>
  <si>
    <t>收 入 总 计</t>
  </si>
  <si>
    <t>说明：开发区·铁山区无国有资本经营预算收入预算，此表格无数据。</t>
  </si>
  <si>
    <t>国有资本经营预算支出表</t>
  </si>
  <si>
    <t>一、社会保障和就业支出</t>
  </si>
  <si>
    <t xml:space="preserve">    补充全国社会保障基金</t>
  </si>
  <si>
    <t xml:space="preserve">      国有资本经营预算补充社保基金支出</t>
  </si>
  <si>
    <t>二、国有资本经营预算支出</t>
  </si>
  <si>
    <t xml:space="preserve">    解决历史遗留问题及改革成本支出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</si>
  <si>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</si>
  <si>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</si>
  <si>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</si>
  <si>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</si>
  <si>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</si>
  <si>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</si>
  <si>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</si>
  <si>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</si>
  <si>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</si>
  <si>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</si>
  <si>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</si>
  <si>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</si>
  <si>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</si>
  <si>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</si>
  <si>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金融企业资本性支出</t>
  </si>
  <si>
    <t xml:space="preserve">    其他国有企业资本金注入</t>
  </si>
  <si>
    <t xml:space="preserve">    国有企业政策性补贴</t>
  </si>
  <si>
    <t xml:space="preserve">    国有企业政策性补贴 </t>
  </si>
  <si>
    <t xml:space="preserve">    其他国有资本经营预算支出</t>
  </si>
  <si>
    <t xml:space="preserve">    其他国有资本经营预算支出 </t>
  </si>
  <si>
    <t>本年支出合计</t>
  </si>
  <si>
    <t>国有资本经营预算转移支付支出</t>
  </si>
  <si>
    <t>国有资本经营预算上解支出</t>
  </si>
  <si>
    <t>国有资本经营预算调出资金</t>
  </si>
  <si>
    <t>国有资本经营预算年终结余</t>
  </si>
  <si>
    <t>支 出 总 计</t>
  </si>
  <si>
    <t>2026年社会保险基金收入预算表</t>
  </si>
  <si>
    <t>湖北省黄石市开发区</t>
  </si>
  <si>
    <t>单位：元</t>
  </si>
  <si>
    <t>项        目</t>
  </si>
  <si>
    <t xml:space="preserve">企业职工基本
养老保险基金
</t>
  </si>
  <si>
    <t>城乡居民基本
养老保险基金</t>
  </si>
  <si>
    <t>机关事业单位基
本养老保险基金</t>
  </si>
  <si>
    <t>职工基本医疗保险
(含生育保险)基金</t>
  </si>
  <si>
    <t>城乡居民基本
医疗保险基金</t>
  </si>
  <si>
    <t>工伤保险基金</t>
  </si>
  <si>
    <t>失业保险基金</t>
  </si>
  <si>
    <t>收入合计：</t>
  </si>
  <si>
    <t xml:space="preserve">    其中:1.社会保险费收入</t>
  </si>
  <si>
    <t xml:space="preserve">         2.财政补贴收入</t>
  </si>
  <si>
    <t xml:space="preserve">         3.利息收入</t>
  </si>
  <si>
    <t xml:space="preserve">         4.委托投资收益</t>
  </si>
  <si>
    <t xml:space="preserve">         5.转移收入</t>
  </si>
  <si>
    <t xml:space="preserve">         6.其他收入</t>
  </si>
  <si>
    <t>湖北省黄石市铁山区</t>
  </si>
  <si>
    <t>2026年社会保险基金支出预算表</t>
  </si>
  <si>
    <t>支出合计：</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</si>
  <si>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</si>
  <si>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</si>
  <si>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</si>
  <si>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</si>
  <si>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</si>
  <si>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2026年城乡居民基本养老保险基金收支预算表</t>
  </si>
  <si>
    <t>一、个人缴费收入</t>
  </si>
  <si>
    <t>一、基础养老金支出</t>
  </si>
  <si>
    <t xml:space="preserve">    其中：财政为困难人员代缴收入</t>
  </si>
  <si>
    <t>二、个人账户养老金支出</t>
  </si>
  <si>
    <t>二、财政补贴收入</t>
  </si>
  <si>
    <t>三、丧葬补助金支出</t>
  </si>
  <si>
    <t xml:space="preserve">    其中：财政对基础养老金的补贴</t>
  </si>
  <si>
    <t>四、转移支出</t>
  </si>
  <si>
    <t xml:space="preserve">          财政对个人缴费的补贴</t>
  </si>
  <si>
    <t>五、其他支出</t>
  </si>
  <si>
    <t>三、集体补助收入</t>
  </si>
  <si>
    <t>×</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</si>
  <si>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</si>
  <si>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</si>
  <si>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</si>
  <si>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</si>
  <si>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</si>
  <si>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</si>
  <si>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</si>
  <si>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</si>
  <si>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</si>
  <si>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</si>
  <si>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</si>
  <si>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</si>
  <si>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</si>
  <si>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</si>
  <si>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</si>
  <si>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t>总        计</t>
  </si>
  <si>
    <t>说明：开发区不涉及城乡居民养老保险预算，此表无数据。</t>
  </si>
  <si>
    <t xml:space="preserve">    其中：居民个人缴费收入</t>
  </si>
  <si>
    <t xml:space="preserve">          被征地农民缴费补贴收入</t>
  </si>
  <si>
    <t xml:space="preserve">          退捕渔民缴费补贴收入</t>
  </si>
  <si>
    <t xml:space="preserve">          财政为缴费困难群体代缴收入</t>
  </si>
  <si>
    <t>2026年机关事业单位基本养老保险基金收支预算表</t>
  </si>
  <si>
    <t>一、基本养老保险费收入</t>
  </si>
  <si>
    <t>一、基本养老金支出</t>
  </si>
  <si>
    <t xml:space="preserve">    其中：当期征缴收入</t>
  </si>
  <si>
    <t>二、转移支出</t>
  </si>
  <si>
    <t>三、其他支出</t>
  </si>
  <si>
    <t xml:space="preserve">    其中：地方财政补贴</t>
  </si>
  <si>
    <t>三、利息收入</t>
  </si>
  <si>
    <t>四、转移收入</t>
  </si>
  <si>
    <t>五、其他收入</t>
  </si>
  <si>
    <t xml:space="preserve">    其中：滞纳金</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</si>
  <si>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</si>
  <si>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</si>
  <si>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</si>
  <si>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</si>
  <si>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</si>
  <si>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</si>
  <si>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</si>
  <si>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</si>
  <si>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</si>
  <si>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</si>
  <si>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</si>
  <si>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职工基本医疗保险(含生育保险)基金收支预算表</t>
  </si>
  <si>
    <r>
      <rPr>
        <b/>
        <sz val="10"/>
        <color indexed="8"/>
        <rFont val="Times New Roman"/>
        <charset val="134"/>
      </rPr>
      <t>项</t>
    </r>
    <r>
      <rPr>
        <b/>
        <sz val="10"/>
        <color indexed="8"/>
        <rFont val="Times New Roman"/>
        <charset val="134"/>
      </rPr>
      <t xml:space="preserve">        </t>
    </r>
    <r>
      <rPr>
        <b/>
        <sz val="10"/>
        <color indexed="8"/>
        <rFont val="宋体"/>
        <charset val="134"/>
      </rPr>
      <t>目</t>
    </r>
  </si>
  <si>
    <t>基本医疗保险统筹基金(含单建统筹）</t>
  </si>
  <si>
    <t>基本医疗保险
个人账户基金</t>
  </si>
  <si>
    <t>一、基本医疗保险费收入</t>
  </si>
  <si>
    <r>
      <rPr>
        <sz val="10"/>
        <color indexed="8"/>
        <rFont val="Times New Roman"/>
        <charset val="134"/>
      </rPr>
      <t xml:space="preserve">    </t>
    </r>
    <r>
      <rPr>
        <sz val="10"/>
        <color indexed="8"/>
        <rFont val="宋体"/>
        <charset val="134"/>
      </rPr>
      <t>其中：单位缴费</t>
    </r>
  </si>
  <si>
    <r>
      <rPr>
        <sz val="10"/>
        <color indexed="8"/>
        <rFont val="Times New Roman"/>
        <charset val="134"/>
      </rPr>
      <t xml:space="preserve">          </t>
    </r>
    <r>
      <rPr>
        <sz val="10"/>
        <color indexed="8"/>
        <rFont val="宋体"/>
        <charset val="134"/>
      </rPr>
      <t>个人缴费</t>
    </r>
  </si>
  <si>
    <r>
      <rPr>
        <sz val="10"/>
        <color indexed="8"/>
        <rFont val="Times New Roman"/>
        <charset val="134"/>
      </rPr>
      <t xml:space="preserve">    </t>
    </r>
    <r>
      <rPr>
        <sz val="10"/>
        <color indexed="8"/>
        <rFont val="宋体"/>
        <charset val="134"/>
      </rPr>
      <t>其中：对医保基金负担新冠病毒疫苗及接种费用的补助</t>
    </r>
  </si>
  <si>
    <r>
      <rPr>
        <sz val="10"/>
        <color indexed="8"/>
        <rFont val="Times New Roman"/>
        <charset val="134"/>
      </rPr>
      <t xml:space="preserve">    </t>
    </r>
    <r>
      <rPr>
        <sz val="10"/>
        <color indexed="8"/>
        <rFont val="宋体"/>
        <charset val="134"/>
      </rPr>
      <t>其中：滞纳金</t>
    </r>
  </si>
  <si>
    <r>
      <rPr>
        <sz val="10"/>
        <color indexed="8"/>
        <rFont val="Times New Roman"/>
        <charset val="134"/>
      </rPr>
      <t>总</t>
    </r>
    <r>
      <rPr>
        <sz val="10"/>
        <color indexed="8"/>
        <rFont val="Times New Roman"/>
        <charset val="134"/>
      </rPr>
      <t xml:space="preserve">        </t>
    </r>
    <r>
      <rPr>
        <sz val="10"/>
        <color indexed="8"/>
        <rFont val="宋体"/>
        <charset val="134"/>
      </rPr>
      <t>计</t>
    </r>
  </si>
  <si>
    <t>一、基本医疗保险待遇支出</t>
  </si>
  <si>
    <r>
      <rPr>
        <sz val="10"/>
        <color indexed="8"/>
        <rFont val="Times New Roman"/>
        <charset val="134"/>
      </rPr>
      <t xml:space="preserve">    </t>
    </r>
    <r>
      <rPr>
        <sz val="10"/>
        <color indexed="8"/>
        <rFont val="宋体"/>
        <charset val="134"/>
      </rPr>
      <t>其中</t>
    </r>
    <r>
      <rPr>
        <sz val="10"/>
        <color indexed="8"/>
        <rFont val="Times New Roman"/>
        <charset val="134"/>
      </rPr>
      <t xml:space="preserve">: </t>
    </r>
    <r>
      <rPr>
        <sz val="10"/>
        <color indexed="8"/>
        <rFont val="宋体"/>
        <charset val="134"/>
      </rPr>
      <t>住院费用支出</t>
    </r>
  </si>
  <si>
    <r>
      <rPr>
        <sz val="10"/>
        <color indexed="8"/>
        <rFont val="Times New Roman"/>
        <charset val="134"/>
      </rPr>
      <t>　</t>
    </r>
    <r>
      <rPr>
        <sz val="10"/>
        <color indexed="8"/>
        <rFont val="Times New Roman"/>
        <charset val="134"/>
      </rPr>
      <t xml:space="preserve">  </t>
    </r>
    <r>
      <rPr>
        <sz val="10"/>
        <color indexed="8"/>
        <rFont val="宋体"/>
        <charset val="134"/>
      </rPr>
      <t>　</t>
    </r>
    <r>
      <rPr>
        <sz val="10"/>
        <color indexed="8"/>
        <rFont val="Times New Roman"/>
        <charset val="134"/>
      </rPr>
      <t xml:space="preserve"> </t>
    </r>
    <r>
      <rPr>
        <sz val="10"/>
        <color indexed="8"/>
        <rFont val="宋体"/>
        <charset val="134"/>
      </rPr>
      <t>　</t>
    </r>
    <r>
      <rPr>
        <sz val="10"/>
        <color indexed="8"/>
        <rFont val="Times New Roman"/>
        <charset val="134"/>
      </rPr>
      <t xml:space="preserve"> </t>
    </r>
    <r>
      <rPr>
        <sz val="10"/>
        <color indexed="8"/>
        <rFont val="宋体"/>
        <charset val="134"/>
      </rPr>
      <t>门诊费用支出</t>
    </r>
  </si>
  <si>
    <r>
      <rPr>
        <sz val="10"/>
        <color indexed="8"/>
        <rFont val="Times New Roman"/>
        <charset val="134"/>
      </rPr>
      <t xml:space="preserve">          </t>
    </r>
    <r>
      <rPr>
        <sz val="10"/>
        <color indexed="8"/>
        <rFont val="宋体"/>
        <charset val="134"/>
      </rPr>
      <t>生育医疗费用支出</t>
    </r>
  </si>
  <si>
    <r>
      <rPr>
        <sz val="10"/>
        <color indexed="8"/>
        <rFont val="Times New Roman"/>
        <charset val="134"/>
      </rPr>
      <t xml:space="preserve">          </t>
    </r>
    <r>
      <rPr>
        <sz val="10"/>
        <color indexed="8"/>
        <rFont val="宋体"/>
        <charset val="134"/>
      </rPr>
      <t>生育津贴支出</t>
    </r>
  </si>
  <si>
    <r>
      <rPr>
        <b/>
        <sz val="11"/>
        <rFont val="宋体"/>
        <charset val="134"/>
      </rPr>
      <t>说明：开发区</t>
    </r>
    <r>
      <rPr>
        <b/>
        <sz val="11"/>
        <rFont val="Times New Roman"/>
        <charset val="134"/>
      </rPr>
      <t>·</t>
    </r>
    <r>
      <rPr>
        <b/>
        <sz val="11"/>
        <rFont val="宋体"/>
        <charset val="134"/>
      </rPr>
      <t>铁山区无职工基本医疗保险（含生育保险）基金收支预算，此表无数据。</t>
    </r>
  </si>
  <si>
    <t>城乡居民基本医疗保险基金收支预算表</t>
  </si>
  <si>
    <r>
      <rPr>
        <sz val="10"/>
        <color indexed="8"/>
        <rFont val="Times New Roman"/>
        <charset val="134"/>
      </rPr>
      <t xml:space="preserve">    </t>
    </r>
    <r>
      <rPr>
        <sz val="10"/>
        <color indexed="8"/>
        <rFont val="宋体"/>
        <charset val="134"/>
      </rPr>
      <t>其中：集体扶持收入</t>
    </r>
  </si>
  <si>
    <t xml:space="preserve">    其中：住院费用支出</t>
  </si>
  <si>
    <r>
      <rPr>
        <sz val="10"/>
        <color indexed="8"/>
        <rFont val="Times New Roman"/>
        <charset val="134"/>
      </rPr>
      <t xml:space="preserve">          </t>
    </r>
    <r>
      <rPr>
        <sz val="10"/>
        <color indexed="8"/>
        <rFont val="宋体"/>
        <charset val="134"/>
      </rPr>
      <t>城乡医疗救助资助收入</t>
    </r>
  </si>
  <si>
    <t xml:space="preserve">          门诊费用支出</t>
  </si>
  <si>
    <r>
      <rPr>
        <sz val="10"/>
        <color indexed="8"/>
        <rFont val="Times New Roman"/>
        <charset val="134"/>
      </rPr>
      <t xml:space="preserve">          </t>
    </r>
    <r>
      <rPr>
        <sz val="10"/>
        <color indexed="8"/>
        <rFont val="宋体"/>
        <charset val="134"/>
      </rPr>
      <t>财政为困难人员代缴收入</t>
    </r>
  </si>
  <si>
    <t>二、大病保险支出</t>
  </si>
  <si>
    <r>
      <rPr>
        <sz val="10"/>
        <color indexed="8"/>
        <rFont val="Times New Roman"/>
        <charset val="134"/>
      </rPr>
      <t xml:space="preserve">    </t>
    </r>
    <r>
      <rPr>
        <sz val="10"/>
        <color indexed="8"/>
        <rFont val="宋体"/>
        <charset val="134"/>
      </rPr>
      <t>其中：按规定标准补助收入</t>
    </r>
  </si>
  <si>
    <r>
      <rPr>
        <sz val="10"/>
        <color indexed="8"/>
        <rFont val="Times New Roman"/>
        <charset val="134"/>
      </rPr>
      <t xml:space="preserve">           </t>
    </r>
    <r>
      <rPr>
        <sz val="10"/>
        <color indexed="8"/>
        <rFont val="宋体"/>
        <charset val="134"/>
      </rPr>
      <t>对医保基金负担新冠病毒疫苗及接种费用的补助</t>
    </r>
  </si>
  <si>
    <t>四、其他收入</t>
  </si>
  <si>
    <t>五、本年收入小计</t>
  </si>
  <si>
    <t>六、上级补助收入</t>
  </si>
  <si>
    <t>七、下级上解收入</t>
  </si>
  <si>
    <t>八、本年收入合计</t>
  </si>
  <si>
    <t>九、上年结余</t>
  </si>
  <si>
    <r>
      <rPr>
        <b/>
        <sz val="11"/>
        <rFont val="宋体"/>
        <charset val="134"/>
      </rPr>
      <t>说明：开发区</t>
    </r>
    <r>
      <rPr>
        <b/>
        <sz val="11"/>
        <rFont val="Times New Roman"/>
        <charset val="134"/>
      </rPr>
      <t>·</t>
    </r>
    <r>
      <rPr>
        <b/>
        <sz val="11"/>
        <rFont val="宋体"/>
        <charset val="134"/>
      </rPr>
      <t>铁山区无城乡居民基本医疗保险收支预算，此表无数据。</t>
    </r>
  </si>
  <si>
    <t>工伤保险基金收支预算表</t>
  </si>
  <si>
    <t>一、工伤保险费收入</t>
  </si>
  <si>
    <t>一、工伤保险待遇支出</t>
  </si>
  <si>
    <r>
      <rPr>
        <sz val="10"/>
        <color indexed="8"/>
        <rFont val="Times New Roman"/>
        <charset val="134"/>
      </rPr>
      <t xml:space="preserve">    </t>
    </r>
    <r>
      <rPr>
        <sz val="10"/>
        <color indexed="8"/>
        <rFont val="宋体"/>
        <charset val="134"/>
      </rPr>
      <t>其中：工伤保险费</t>
    </r>
    <r>
      <rPr>
        <sz val="10"/>
        <color indexed="8"/>
        <rFont val="Times New Roman"/>
        <charset val="134"/>
      </rPr>
      <t>-</t>
    </r>
    <r>
      <rPr>
        <sz val="10"/>
        <color indexed="8"/>
        <rFont val="宋体"/>
        <charset val="134"/>
      </rPr>
      <t>公务员工伤保险费收入</t>
    </r>
  </si>
  <si>
    <t>二、劳动能力鉴定支出</t>
  </si>
  <si>
    <t>二、职业伤害保障费收入（试点）</t>
  </si>
  <si>
    <t>三、工伤保险预防费用支出</t>
  </si>
  <si>
    <t>三、财政补贴收入</t>
  </si>
  <si>
    <t>四、职业伤害保障支出（试点）</t>
  </si>
  <si>
    <r>
      <rPr>
        <sz val="10"/>
        <color indexed="8"/>
        <rFont val="Times New Roman"/>
        <charset val="134"/>
      </rPr>
      <t xml:space="preserve">    </t>
    </r>
    <r>
      <rPr>
        <sz val="10"/>
        <color indexed="8"/>
        <rFont val="宋体"/>
        <charset val="134"/>
      </rPr>
      <t>其中：职业伤害保障待遇支出（试点）</t>
    </r>
  </si>
  <si>
    <r>
      <rPr>
        <sz val="10"/>
        <color indexed="8"/>
        <rFont val="Times New Roman"/>
        <charset val="134"/>
      </rPr>
      <t xml:space="preserve">          </t>
    </r>
    <r>
      <rPr>
        <sz val="10"/>
        <color indexed="8"/>
        <rFont val="宋体"/>
        <charset val="134"/>
      </rPr>
      <t>职业伤害保障劳动能力鉴定费（试点）</t>
    </r>
  </si>
  <si>
    <r>
      <rPr>
        <sz val="10"/>
        <color indexed="8"/>
        <rFont val="Times New Roman"/>
        <charset val="134"/>
      </rPr>
      <t xml:space="preserve">          </t>
    </r>
    <r>
      <rPr>
        <sz val="10"/>
        <color indexed="8"/>
        <rFont val="宋体"/>
        <charset val="134"/>
      </rPr>
      <t>职业伤害保障委托承办费用支出（试点）</t>
    </r>
  </si>
  <si>
    <r>
      <rPr>
        <b/>
        <sz val="11"/>
        <rFont val="宋体"/>
        <charset val="134"/>
      </rPr>
      <t>说明：开发区</t>
    </r>
    <r>
      <rPr>
        <b/>
        <sz val="11"/>
        <rFont val="Times New Roman"/>
        <charset val="134"/>
      </rPr>
      <t>·</t>
    </r>
    <r>
      <rPr>
        <b/>
        <sz val="11"/>
        <rFont val="宋体"/>
        <charset val="134"/>
      </rPr>
      <t>铁山区不涉及工伤保险预算，此表无数据。</t>
    </r>
  </si>
  <si>
    <t>失业保险基金收支预算表</t>
  </si>
  <si>
    <t>一、失业保险费收入</t>
  </si>
  <si>
    <t>一、失业保险金支出</t>
  </si>
  <si>
    <t xml:space="preserve">二、基本医疗保险费支出 </t>
  </si>
  <si>
    <t>三、丧葬补助金和抚恤金支出</t>
  </si>
  <si>
    <t>四、职业培训和职业介绍补贴支出</t>
  </si>
  <si>
    <t>五、其他费用支出</t>
  </si>
  <si>
    <t>六、稳岗返还支出</t>
  </si>
  <si>
    <t>七、技能提升补贴支出</t>
  </si>
  <si>
    <t>八、转移支出</t>
  </si>
  <si>
    <t>九、其他支出</t>
  </si>
  <si>
    <t>十、本年支出小计</t>
  </si>
  <si>
    <t>十一、补助下级支出</t>
  </si>
  <si>
    <t>十二、上解上级支出</t>
  </si>
  <si>
    <t>十三、本年支出合计</t>
  </si>
  <si>
    <t>十四、本年收支结余</t>
  </si>
  <si>
    <t>十五、年末滚存结余</t>
  </si>
  <si>
    <r>
      <rPr>
        <b/>
        <sz val="11"/>
        <rFont val="宋体"/>
        <charset val="134"/>
      </rPr>
      <t>说明：开发区</t>
    </r>
    <r>
      <rPr>
        <b/>
        <sz val="11"/>
        <rFont val="Times New Roman"/>
        <charset val="134"/>
      </rPr>
      <t>·</t>
    </r>
    <r>
      <rPr>
        <b/>
        <sz val="11"/>
        <rFont val="宋体"/>
        <charset val="134"/>
      </rPr>
      <t>铁山区不涉及失业保险预算，此表无数据。</t>
    </r>
  </si>
  <si>
    <t>2025年政府一般债务限额和余额情况表</t>
  </si>
  <si>
    <t>地区</t>
  </si>
  <si>
    <t>一般债务限额</t>
  </si>
  <si>
    <t>一般债务余额</t>
  </si>
  <si>
    <t>2025年政府专项债务限额和余额情况表</t>
  </si>
  <si>
    <t>专项债务限额</t>
  </si>
  <si>
    <t>专项债务余额</t>
  </si>
  <si>
    <t>开发区地方政府债券还本付息情况表</t>
  </si>
  <si>
    <t>项  目</t>
  </si>
  <si>
    <t>金额</t>
  </si>
  <si>
    <r>
      <rPr>
        <b/>
        <sz val="11"/>
        <rFont val="SimSun"/>
        <charset val="134"/>
      </rPr>
      <t>合</t>
    </r>
    <r>
      <rPr>
        <b/>
        <sz val="11"/>
        <rFont val="Times New Roman"/>
        <charset val="134"/>
      </rPr>
      <t xml:space="preserve">  </t>
    </r>
    <r>
      <rPr>
        <b/>
        <sz val="11"/>
        <rFont val="SimSun"/>
        <charset val="134"/>
      </rPr>
      <t>计</t>
    </r>
  </si>
  <si>
    <r>
      <rPr>
        <b/>
        <sz val="11"/>
        <rFont val="SimSun"/>
        <charset val="134"/>
      </rPr>
      <t>一、</t>
    </r>
    <r>
      <rPr>
        <b/>
        <sz val="11"/>
        <rFont val="Times New Roman"/>
        <charset val="134"/>
      </rPr>
      <t>2025</t>
    </r>
    <r>
      <rPr>
        <b/>
        <sz val="11"/>
        <rFont val="SimSun"/>
        <charset val="134"/>
      </rPr>
      <t>年还本预计执行数</t>
    </r>
  </si>
  <si>
    <r>
      <rPr>
        <sz val="11"/>
        <rFont val="SimSun"/>
        <charset val="134"/>
      </rPr>
      <t>（一）一般债券</t>
    </r>
  </si>
  <si>
    <r>
      <rPr>
        <sz val="11"/>
        <rFont val="Times New Roman"/>
        <charset val="134"/>
      </rPr>
      <t xml:space="preserve">   </t>
    </r>
    <r>
      <rPr>
        <sz val="11"/>
        <rFont val="SimSun"/>
        <charset val="134"/>
      </rPr>
      <t>其中：再融资</t>
    </r>
  </si>
  <si>
    <r>
      <rPr>
        <sz val="11"/>
        <rFont val="Times New Roman"/>
        <charset val="134"/>
      </rPr>
      <t xml:space="preserve">      </t>
    </r>
    <r>
      <rPr>
        <sz val="11"/>
        <rFont val="SimSun"/>
        <charset val="134"/>
      </rPr>
      <t>财政预算安排</t>
    </r>
    <r>
      <rPr>
        <sz val="11"/>
        <rFont val="Times New Roman"/>
        <charset val="134"/>
      </rPr>
      <t xml:space="preserve"> </t>
    </r>
  </si>
  <si>
    <r>
      <rPr>
        <sz val="11"/>
        <rFont val="SimSun"/>
        <charset val="134"/>
      </rPr>
      <t>（二）专项债券</t>
    </r>
  </si>
  <si>
    <r>
      <rPr>
        <sz val="11"/>
        <rFont val="Times New Roman"/>
        <charset val="134"/>
      </rPr>
      <t xml:space="preserve">      </t>
    </r>
    <r>
      <rPr>
        <sz val="11"/>
        <rFont val="SimSun"/>
        <charset val="134"/>
      </rPr>
      <t>财政预算安排</t>
    </r>
  </si>
  <si>
    <r>
      <rPr>
        <b/>
        <sz val="11"/>
        <rFont val="SimSun"/>
        <charset val="134"/>
      </rPr>
      <t>二、</t>
    </r>
    <r>
      <rPr>
        <b/>
        <sz val="11"/>
        <rFont val="Times New Roman"/>
        <charset val="134"/>
      </rPr>
      <t>2025</t>
    </r>
    <r>
      <rPr>
        <b/>
        <sz val="11"/>
        <rFont val="SimSun"/>
        <charset val="134"/>
      </rPr>
      <t>年付息预计执行数</t>
    </r>
  </si>
  <si>
    <r>
      <rPr>
        <b/>
        <sz val="11"/>
        <rFont val="SimSun"/>
        <charset val="134"/>
      </rPr>
      <t>一、</t>
    </r>
    <r>
      <rPr>
        <b/>
        <sz val="11"/>
        <rFont val="Times New Roman"/>
        <charset val="134"/>
      </rPr>
      <t>2026</t>
    </r>
    <r>
      <rPr>
        <b/>
        <sz val="11"/>
        <rFont val="SimSun"/>
        <charset val="134"/>
      </rPr>
      <t>年还本预算数</t>
    </r>
  </si>
  <si>
    <r>
      <rPr>
        <b/>
        <sz val="11"/>
        <rFont val="SimSun"/>
        <charset val="134"/>
      </rPr>
      <t>二、</t>
    </r>
    <r>
      <rPr>
        <b/>
        <sz val="11"/>
        <rFont val="Times New Roman"/>
        <charset val="134"/>
      </rPr>
      <t>2026</t>
    </r>
    <r>
      <rPr>
        <b/>
        <sz val="11"/>
        <rFont val="SimSun"/>
        <charset val="134"/>
      </rPr>
      <t>年付息预算数</t>
    </r>
  </si>
  <si>
    <t>铁山区地方政府债券还本付息情况表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</si>
</sst>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0.00;;"/>
    <numFmt numFmtId="179" formatCode="#,##0.00_ ;\-#,##0.00"/>
    <numFmt numFmtId="180" formatCode="#,##0.00_ "/>
    <numFmt numFmtId="181" formatCode="_ * #,##0_ ;_ * \-#,##0_ ;_ * &quot;-&quot;??_ ;_ @_ "/>
    <numFmt numFmtId="182" formatCode="#,##0_ "/>
    <numFmt numFmtId="183" formatCode="#,##0.00;[Red]#,##0.0"/>
    <numFmt numFmtId="184" formatCode="0.0%"/>
  </numFmts>
  <fonts count="87">
    <font>
      <sz val="11"/>
      <color theme="1"/>
      <name val="宋体"/>
      <charset val="134"/>
      <scheme val="minor"/>
    </font>
    <font>
      <sz val="11"/>
      <color indexed="8"/>
      <name val="宋体"/>
      <charset val="134"/>
      <scheme val="minor"/>
    </font>
    <font>
      <sz val="15"/>
      <name val="黑体"/>
      <charset val="134"/>
    </font>
    <font>
      <sz val="11"/>
      <name val="SimSun"/>
      <charset val="134"/>
    </font>
    <font>
      <sz val="11"/>
      <name val="黑体"/>
      <charset val="134"/>
    </font>
    <font>
      <b/>
      <sz val="11"/>
      <name val="Times New Roman"/>
      <charset val="134"/>
    </font>
    <font>
      <sz val="11"/>
      <color indexed="8"/>
      <name val="Times New Roman"/>
      <charset val="134"/>
    </font>
    <font>
      <b/>
      <sz val="11"/>
      <name val="SimSun"/>
      <charset val="134"/>
    </font>
    <font>
      <sz val="11"/>
      <name val="Times New Roman"/>
      <charset val="134"/>
    </font>
    <font>
      <sz val="11"/>
      <name val="宋体"/>
      <charset val="134"/>
      <scheme val="minor"/>
    </font>
    <font>
      <sz val="9"/>
      <name val="宋体"/>
      <charset val="134"/>
      <scheme val="minor"/>
    </font>
    <font>
      <sz val="12"/>
      <name val="Times New Roman"/>
      <charset val="134"/>
    </font>
    <font>
      <sz val="14"/>
      <name val="黑体"/>
      <charset val="134"/>
    </font>
    <font>
      <sz val="9"/>
      <name val="宋体"/>
      <charset val="134"/>
    </font>
    <font>
      <b/>
      <sz val="10"/>
      <name val="宋体"/>
      <charset val="134"/>
    </font>
    <font>
      <sz val="10"/>
      <name val="宋体"/>
      <charset val="134"/>
      <scheme val="minor"/>
    </font>
    <font>
      <sz val="12"/>
      <name val="宋体"/>
      <charset val="134"/>
      <scheme val="minor"/>
    </font>
    <font>
      <sz val="10"/>
      <name val="宋体"/>
      <charset val="134"/>
    </font>
    <font>
      <sz val="16"/>
      <name val="黑体"/>
      <charset val="134"/>
    </font>
    <font>
      <sz val="12"/>
      <color indexed="8"/>
      <name val="宋体"/>
      <charset val="134"/>
    </font>
    <font>
      <sz val="10"/>
      <name val="Times New Roman"/>
      <charset val="134"/>
    </font>
    <font>
      <b/>
      <sz val="10"/>
      <color indexed="8"/>
      <name val="Times New Roman"/>
      <charset val="134"/>
    </font>
    <font>
      <b/>
      <sz val="10"/>
      <color rgb="FF000000"/>
      <name val="宋体"/>
      <charset val="134"/>
    </font>
    <font>
      <sz val="10"/>
      <color indexed="8"/>
      <name val="Times New Roman"/>
      <charset val="134"/>
    </font>
    <font>
      <sz val="10"/>
      <color rgb="FF000000"/>
      <name val="宋体"/>
      <charset val="134"/>
    </font>
    <font>
      <b/>
      <sz val="11"/>
      <name val="宋体"/>
      <charset val="134"/>
    </font>
    <font>
      <sz val="18"/>
      <name val="方正小标宋简体"/>
      <charset val="134"/>
    </font>
    <font>
      <b/>
      <sz val="22"/>
      <color indexed="8"/>
      <name val="宋体"/>
      <charset val="134"/>
    </font>
    <font>
      <b/>
      <sz val="17"/>
      <color indexed="8"/>
      <name val="华文中宋"/>
      <charset val="134"/>
    </font>
    <font>
      <b/>
      <sz val="12"/>
      <color indexed="8"/>
      <name val="宋体"/>
      <charset val="134"/>
    </font>
    <font>
      <b/>
      <sz val="29"/>
      <color indexed="8"/>
      <name val="宋体"/>
      <charset val="134"/>
    </font>
    <font>
      <sz val="10"/>
      <color indexed="8"/>
      <name val="宋体"/>
      <charset val="134"/>
    </font>
    <font>
      <sz val="12"/>
      <name val="宋体"/>
      <charset val="134"/>
    </font>
    <font>
      <b/>
      <sz val="16"/>
      <name val="黑体"/>
      <charset val="134"/>
    </font>
    <font>
      <b/>
      <sz val="11"/>
      <color indexed="8"/>
      <name val="宋体"/>
      <charset val="134"/>
      <scheme val="minor"/>
    </font>
    <font>
      <b/>
      <sz val="11"/>
      <name val="宋体"/>
      <charset val="134"/>
      <scheme val="minor"/>
    </font>
    <font>
      <sz val="9"/>
      <name val="Times New Roman"/>
      <charset val="134"/>
    </font>
    <font>
      <sz val="11"/>
      <color rgb="FFFF0000"/>
      <name val="宋体"/>
      <charset val="134"/>
      <scheme val="minor"/>
    </font>
    <font>
      <sz val="10"/>
      <color rgb="FFFF0000"/>
      <name val="宋体"/>
      <charset val="134"/>
    </font>
    <font>
      <b/>
      <sz val="11"/>
      <color theme="1"/>
      <name val="宋体"/>
      <charset val="134"/>
      <scheme val="minor"/>
    </font>
    <font>
      <sz val="8"/>
      <color theme="1"/>
      <name val="宋体"/>
      <charset val="134"/>
      <scheme val="minor"/>
    </font>
    <font>
      <sz val="9"/>
      <color theme="1"/>
      <name val="宋体"/>
      <charset val="134"/>
      <scheme val="minor"/>
    </font>
    <font>
      <sz val="10"/>
      <color theme="1"/>
      <name val="宋体"/>
      <charset val="134"/>
      <scheme val="minor"/>
    </font>
    <font>
      <sz val="11"/>
      <color indexed="8"/>
      <name val="宋体"/>
      <charset val="134"/>
    </font>
    <font>
      <b/>
      <sz val="11"/>
      <color indexed="8"/>
      <name val="宋体"/>
      <charset val="134"/>
    </font>
    <font>
      <b/>
      <sz val="11"/>
      <name val="黑体"/>
      <charset val="134"/>
    </font>
    <font>
      <sz val="20"/>
      <color indexed="8"/>
      <name val="方正大标宋简体"/>
      <charset val="134"/>
    </font>
    <font>
      <b/>
      <sz val="14"/>
      <color indexed="8"/>
      <name val="宋体"/>
      <charset val="134"/>
    </font>
    <font>
      <sz val="14"/>
      <color indexed="8"/>
      <name val="宋体"/>
      <charset val="134"/>
    </font>
    <font>
      <sz val="14"/>
      <color rgb="FF000000"/>
      <name val="宋体"/>
      <charset val="134"/>
    </font>
    <font>
      <sz val="15"/>
      <color theme="1"/>
      <name val="仿宋"/>
      <charset val="134"/>
    </font>
    <font>
      <sz val="11"/>
      <name val="宋体"/>
      <charset val="134"/>
    </font>
    <font>
      <b/>
      <sz val="14"/>
      <color theme="1"/>
      <name val="宋体"/>
      <charset val="134"/>
      <scheme val="minor"/>
    </font>
    <font>
      <b/>
      <sz val="12"/>
      <name val="宋体"/>
      <charset val="134"/>
    </font>
    <font>
      <b/>
      <sz val="24"/>
      <name val="方正大标宋简体"/>
      <charset val="134"/>
    </font>
    <font>
      <sz val="12"/>
      <name val="黑体"/>
      <charset val="134"/>
    </font>
    <font>
      <sz val="10"/>
      <name val="黑体"/>
      <charset val="134"/>
    </font>
    <font>
      <sz val="9"/>
      <color rgb="FFFF0000"/>
      <name val="宋体"/>
      <charset val="134"/>
    </font>
    <font>
      <b/>
      <sz val="9"/>
      <name val="宋体"/>
      <charset val="134"/>
    </font>
    <font>
      <b/>
      <sz val="10"/>
      <color theme="1"/>
      <name val="宋体"/>
      <charset val="134"/>
      <scheme val="minor"/>
    </font>
    <font>
      <sz val="11"/>
      <color indexed="8"/>
      <name val="Calibri"/>
      <charset val="0"/>
    </font>
    <font>
      <sz val="10"/>
      <name val="Arial"/>
      <charset val="0"/>
    </font>
    <font>
      <b/>
      <sz val="26"/>
      <color indexed="8"/>
      <name val="黑体"/>
      <charset val="0"/>
    </font>
    <font>
      <b/>
      <sz val="14"/>
      <color indexed="8"/>
      <name val="Calibri"/>
      <charset val="0"/>
    </font>
    <font>
      <b/>
      <sz val="14"/>
      <color rgb="FF000000"/>
      <name val="宋体"/>
      <charset val="0"/>
    </font>
    <font>
      <b/>
      <sz val="11"/>
      <color indexed="8"/>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3"/>
      <color rgb="FF000000"/>
      <name val="宋体"/>
      <charset val="134"/>
      <scheme val="minor"/>
    </font>
    <font>
      <b/>
      <sz val="10"/>
      <color indexed="8"/>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indexed="8"/>
      </left>
      <right style="thin">
        <color indexed="0"/>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style="thin">
        <color indexed="8"/>
      </bottom>
      <diagonal/>
    </border>
    <border>
      <left/>
      <right style="thin">
        <color indexed="8"/>
      </right>
      <top style="thin">
        <color auto="1"/>
      </top>
      <bottom style="thin">
        <color auto="1"/>
      </bottom>
      <diagonal/>
    </border>
    <border>
      <left/>
      <right style="thin">
        <color indexed="8"/>
      </right>
      <top style="thin">
        <color auto="1"/>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style="thin">
        <color auto="1"/>
      </bottom>
      <diagonal/>
    </border>
    <border>
      <left style="thin">
        <color indexed="8"/>
      </left>
      <right/>
      <top style="thin">
        <color auto="1"/>
      </top>
      <bottom style="thin">
        <color indexed="8"/>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style="thin">
        <color indexed="8"/>
      </top>
      <bottom/>
      <diagonal/>
    </border>
    <border>
      <left style="thin">
        <color indexed="8"/>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indexed="8"/>
      </bottom>
      <diagonal/>
    </border>
    <border>
      <left/>
      <right/>
      <top/>
      <bottom style="thin">
        <color auto="1"/>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right/>
      <top style="thin">
        <color auto="1"/>
      </top>
      <bottom/>
      <diagonal/>
    </border>
    <border>
      <left style="thin">
        <color indexed="8"/>
      </left>
      <right style="thin">
        <color indexed="8"/>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auto="1"/>
      </right>
      <top/>
      <bottom style="thin">
        <color indexed="8"/>
      </bottom>
      <diagonal/>
    </border>
    <border>
      <left style="thin">
        <color indexed="8"/>
      </left>
      <right style="thin">
        <color indexed="8"/>
      </right>
      <top/>
      <bottom style="thin">
        <color auto="1"/>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0" fillId="5" borderId="41" applyNumberFormat="0" applyFont="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42" applyNumberFormat="0" applyFill="0" applyAlignment="0" applyProtection="0">
      <alignment vertical="center"/>
    </xf>
    <xf numFmtId="0" fontId="72" fillId="0" borderId="42" applyNumberFormat="0" applyFill="0" applyAlignment="0" applyProtection="0">
      <alignment vertical="center"/>
    </xf>
    <xf numFmtId="0" fontId="73" fillId="0" borderId="43" applyNumberFormat="0" applyFill="0" applyAlignment="0" applyProtection="0">
      <alignment vertical="center"/>
    </xf>
    <xf numFmtId="0" fontId="73" fillId="0" borderId="0" applyNumberFormat="0" applyFill="0" applyBorder="0" applyAlignment="0" applyProtection="0">
      <alignment vertical="center"/>
    </xf>
    <xf numFmtId="0" fontId="74" fillId="6" borderId="44" applyNumberFormat="0" applyAlignment="0" applyProtection="0">
      <alignment vertical="center"/>
    </xf>
    <xf numFmtId="0" fontId="75" fillId="7" borderId="45" applyNumberFormat="0" applyAlignment="0" applyProtection="0">
      <alignment vertical="center"/>
    </xf>
    <xf numFmtId="0" fontId="76" fillId="7" borderId="44" applyNumberFormat="0" applyAlignment="0" applyProtection="0">
      <alignment vertical="center"/>
    </xf>
    <xf numFmtId="0" fontId="77" fillId="8" borderId="46" applyNumberFormat="0" applyAlignment="0" applyProtection="0">
      <alignment vertical="center"/>
    </xf>
    <xf numFmtId="0" fontId="78" fillId="0" borderId="47" applyNumberFormat="0" applyFill="0" applyAlignment="0" applyProtection="0">
      <alignment vertical="center"/>
    </xf>
    <xf numFmtId="0" fontId="79" fillId="0" borderId="48" applyNumberFormat="0" applyFill="0" applyAlignment="0" applyProtection="0">
      <alignment vertical="center"/>
    </xf>
    <xf numFmtId="0" fontId="80" fillId="9" borderId="0" applyNumberFormat="0" applyBorder="0" applyAlignment="0" applyProtection="0">
      <alignment vertical="center"/>
    </xf>
    <xf numFmtId="0" fontId="81" fillId="10" borderId="0" applyNumberFormat="0" applyBorder="0" applyAlignment="0" applyProtection="0">
      <alignment vertical="center"/>
    </xf>
    <xf numFmtId="0" fontId="82" fillId="11" borderId="0" applyNumberFormat="0" applyBorder="0" applyAlignment="0" applyProtection="0">
      <alignment vertical="center"/>
    </xf>
    <xf numFmtId="0" fontId="83" fillId="12" borderId="0" applyNumberFormat="0" applyBorder="0" applyAlignment="0" applyProtection="0">
      <alignment vertical="center"/>
    </xf>
    <xf numFmtId="0" fontId="84" fillId="13" borderId="0" applyNumberFormat="0" applyBorder="0" applyAlignment="0" applyProtection="0">
      <alignment vertical="center"/>
    </xf>
    <xf numFmtId="0" fontId="84" fillId="14" borderId="0" applyNumberFormat="0" applyBorder="0" applyAlignment="0" applyProtection="0">
      <alignment vertical="center"/>
    </xf>
    <xf numFmtId="0" fontId="83" fillId="15" borderId="0" applyNumberFormat="0" applyBorder="0" applyAlignment="0" applyProtection="0">
      <alignment vertical="center"/>
    </xf>
    <xf numFmtId="0" fontId="83" fillId="16" borderId="0" applyNumberFormat="0" applyBorder="0" applyAlignment="0" applyProtection="0">
      <alignment vertical="center"/>
    </xf>
    <xf numFmtId="0" fontId="84" fillId="17" borderId="0" applyNumberFormat="0" applyBorder="0" applyAlignment="0" applyProtection="0">
      <alignment vertical="center"/>
    </xf>
    <xf numFmtId="0" fontId="84" fillId="18" borderId="0" applyNumberFormat="0" applyBorder="0" applyAlignment="0" applyProtection="0">
      <alignment vertical="center"/>
    </xf>
    <xf numFmtId="0" fontId="83" fillId="19" borderId="0" applyNumberFormat="0" applyBorder="0" applyAlignment="0" applyProtection="0">
      <alignment vertical="center"/>
    </xf>
    <xf numFmtId="0" fontId="83" fillId="20" borderId="0" applyNumberFormat="0" applyBorder="0" applyAlignment="0" applyProtection="0">
      <alignment vertical="center"/>
    </xf>
    <xf numFmtId="0" fontId="84" fillId="21" borderId="0" applyNumberFormat="0" applyBorder="0" applyAlignment="0" applyProtection="0">
      <alignment vertical="center"/>
    </xf>
    <xf numFmtId="0" fontId="84" fillId="22" borderId="0" applyNumberFormat="0" applyBorder="0" applyAlignment="0" applyProtection="0">
      <alignment vertical="center"/>
    </xf>
    <xf numFmtId="0" fontId="83" fillId="23" borderId="0" applyNumberFormat="0" applyBorder="0" applyAlignment="0" applyProtection="0">
      <alignment vertical="center"/>
    </xf>
    <xf numFmtId="0" fontId="83" fillId="24" borderId="0" applyNumberFormat="0" applyBorder="0" applyAlignment="0" applyProtection="0">
      <alignment vertical="center"/>
    </xf>
    <xf numFmtId="0" fontId="84" fillId="25" borderId="0" applyNumberFormat="0" applyBorder="0" applyAlignment="0" applyProtection="0">
      <alignment vertical="center"/>
    </xf>
    <xf numFmtId="0" fontId="84" fillId="26" borderId="0" applyNumberFormat="0" applyBorder="0" applyAlignment="0" applyProtection="0">
      <alignment vertical="center"/>
    </xf>
    <xf numFmtId="0" fontId="83" fillId="27" borderId="0" applyNumberFormat="0" applyBorder="0" applyAlignment="0" applyProtection="0">
      <alignment vertical="center"/>
    </xf>
    <xf numFmtId="0" fontId="83" fillId="28" borderId="0" applyNumberFormat="0" applyBorder="0" applyAlignment="0" applyProtection="0">
      <alignment vertical="center"/>
    </xf>
    <xf numFmtId="0" fontId="84" fillId="29" borderId="0" applyNumberFormat="0" applyBorder="0" applyAlignment="0" applyProtection="0">
      <alignment vertical="center"/>
    </xf>
    <xf numFmtId="0" fontId="84" fillId="30" borderId="0" applyNumberFormat="0" applyBorder="0" applyAlignment="0" applyProtection="0">
      <alignment vertical="center"/>
    </xf>
    <xf numFmtId="0" fontId="83" fillId="31" borderId="0" applyNumberFormat="0" applyBorder="0" applyAlignment="0" applyProtection="0">
      <alignment vertical="center"/>
    </xf>
    <xf numFmtId="0" fontId="83" fillId="32" borderId="0" applyNumberFormat="0" applyBorder="0" applyAlignment="0" applyProtection="0">
      <alignment vertical="center"/>
    </xf>
    <xf numFmtId="0" fontId="84" fillId="33" borderId="0" applyNumberFormat="0" applyBorder="0" applyAlignment="0" applyProtection="0">
      <alignment vertical="center"/>
    </xf>
    <xf numFmtId="0" fontId="84" fillId="34" borderId="0" applyNumberFormat="0" applyBorder="0" applyAlignment="0" applyProtection="0">
      <alignment vertical="center"/>
    </xf>
    <xf numFmtId="0" fontId="83" fillId="35" borderId="0" applyNumberFormat="0" applyBorder="0" applyAlignment="0" applyProtection="0">
      <alignment vertical="center"/>
    </xf>
    <xf numFmtId="0" fontId="13" fillId="0" borderId="0"/>
    <xf numFmtId="43" fontId="32" fillId="0" borderId="0" applyFont="0" applyFill="0" applyBorder="0" applyAlignment="0" applyProtection="0">
      <alignment vertical="center"/>
    </xf>
    <xf numFmtId="0" fontId="85" fillId="0" borderId="0">
      <alignment vertical="center"/>
    </xf>
    <xf numFmtId="41" fontId="0" fillId="0" borderId="0" applyFont="0" applyFill="0" applyBorder="0" applyAlignment="0" applyProtection="0">
      <alignment vertical="center"/>
    </xf>
    <xf numFmtId="0" fontId="0" fillId="0" borderId="0">
      <alignment vertical="center"/>
    </xf>
    <xf numFmtId="0" fontId="19" fillId="0" borderId="0">
      <alignment vertical="center"/>
    </xf>
    <xf numFmtId="0" fontId="32" fillId="0" borderId="0">
      <alignment vertical="center"/>
    </xf>
    <xf numFmtId="43" fontId="32" fillId="0" borderId="0" applyFont="0" applyFill="0" applyBorder="0" applyAlignment="0" applyProtection="0">
      <alignment vertical="center"/>
    </xf>
    <xf numFmtId="0" fontId="32" fillId="0" borderId="0">
      <alignment vertical="center"/>
    </xf>
    <xf numFmtId="43" fontId="32" fillId="0" borderId="0" applyFont="0" applyFill="0" applyBorder="0" applyAlignment="0" applyProtection="0">
      <alignment vertical="center"/>
    </xf>
    <xf numFmtId="0" fontId="19" fillId="0" borderId="0">
      <alignment vertical="center"/>
    </xf>
    <xf numFmtId="43" fontId="0" fillId="0" borderId="0" applyFont="0" applyFill="0" applyBorder="0" applyAlignment="0" applyProtection="0">
      <alignment vertical="center"/>
    </xf>
    <xf numFmtId="0" fontId="32" fillId="0" borderId="0">
      <alignment vertical="center"/>
    </xf>
    <xf numFmtId="0" fontId="13" fillId="0" borderId="0"/>
    <xf numFmtId="44" fontId="0" fillId="0" borderId="0" applyFont="0" applyFill="0" applyBorder="0" applyAlignment="0" applyProtection="0">
      <alignment vertical="center"/>
    </xf>
    <xf numFmtId="0" fontId="32" fillId="0" borderId="0"/>
    <xf numFmtId="0" fontId="61" fillId="0" borderId="0"/>
    <xf numFmtId="0" fontId="32" fillId="0" borderId="0">
      <alignment vertical="center"/>
    </xf>
    <xf numFmtId="0" fontId="43" fillId="0" borderId="0">
      <alignment vertical="center"/>
    </xf>
    <xf numFmtId="0" fontId="32" fillId="0" borderId="0"/>
    <xf numFmtId="0" fontId="32" fillId="0" borderId="0">
      <protection locked="0"/>
    </xf>
    <xf numFmtId="0" fontId="0" fillId="0" borderId="0"/>
    <xf numFmtId="0" fontId="0" fillId="0" borderId="0"/>
    <xf numFmtId="0" fontId="43" fillId="0" borderId="0">
      <alignment vertical="center"/>
    </xf>
    <xf numFmtId="0" fontId="32" fillId="0" borderId="0"/>
    <xf numFmtId="0" fontId="11" fillId="0" borderId="0"/>
    <xf numFmtId="0" fontId="32" fillId="0" borderId="0">
      <alignment vertical="center"/>
    </xf>
    <xf numFmtId="0" fontId="32" fillId="0" borderId="0"/>
    <xf numFmtId="0" fontId="32" fillId="0" borderId="0">
      <alignment vertical="center"/>
    </xf>
    <xf numFmtId="0" fontId="0" fillId="0" borderId="0">
      <alignment vertical="center"/>
    </xf>
    <xf numFmtId="0" fontId="32" fillId="0" borderId="0">
      <alignment vertical="center"/>
    </xf>
    <xf numFmtId="0" fontId="0" fillId="0" borderId="0"/>
    <xf numFmtId="0" fontId="0" fillId="0" borderId="0"/>
    <xf numFmtId="0" fontId="51" fillId="0" borderId="0"/>
  </cellStyleXfs>
  <cellXfs count="387">
    <xf numFmtId="0" fontId="0" fillId="0" borderId="0" xfId="0">
      <alignment vertical="center"/>
    </xf>
    <xf numFmtId="0" fontId="1" fillId="0" borderId="0" xfId="59" applyFont="1" applyFill="1" applyAlignment="1">
      <alignment vertical="center"/>
    </xf>
    <xf numFmtId="0" fontId="2" fillId="0" borderId="0" xfId="59" applyFont="1" applyFill="1" applyAlignment="1">
      <alignment horizontal="center" vertical="center" wrapText="1"/>
    </xf>
    <xf numFmtId="0" fontId="3" fillId="0" borderId="0" xfId="59" applyFont="1" applyFill="1" applyAlignment="1">
      <alignment horizontal="right" vertical="center" wrapText="1"/>
    </xf>
    <xf numFmtId="0" fontId="4" fillId="0" borderId="1" xfId="59" applyFont="1" applyFill="1" applyBorder="1" applyAlignment="1">
      <alignment horizontal="center" vertical="center" wrapText="1"/>
    </xf>
    <xf numFmtId="0" fontId="5" fillId="0" borderId="1" xfId="59" applyFont="1" applyFill="1" applyBorder="1" applyAlignment="1">
      <alignment horizontal="center" vertical="center" wrapText="1"/>
    </xf>
    <xf numFmtId="176" fontId="6" fillId="0" borderId="1" xfId="59" applyNumberFormat="1" applyFont="1" applyFill="1" applyBorder="1" applyAlignment="1">
      <alignment vertical="center" wrapText="1"/>
    </xf>
    <xf numFmtId="0" fontId="7" fillId="0" borderId="1" xfId="59" applyFont="1" applyFill="1" applyBorder="1" applyAlignment="1">
      <alignment horizontal="left" vertical="center" wrapText="1"/>
    </xf>
    <xf numFmtId="0" fontId="8" fillId="0" borderId="1" xfId="59" applyFont="1" applyFill="1" applyBorder="1" applyAlignment="1">
      <alignment horizontal="left" vertical="center" wrapText="1"/>
    </xf>
    <xf numFmtId="176" fontId="6" fillId="0" borderId="1" xfId="59" applyNumberFormat="1" applyFont="1" applyFill="1" applyBorder="1" applyAlignment="1">
      <alignment vertical="center"/>
    </xf>
    <xf numFmtId="0" fontId="5" fillId="0" borderId="1" xfId="0" applyFont="1" applyBorder="1" applyAlignment="1">
      <alignment horizontal="center" vertical="center" wrapText="1"/>
    </xf>
    <xf numFmtId="176" fontId="6" fillId="0" borderId="1" xfId="0" applyNumberFormat="1"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0" xfId="0" applyFont="1">
      <alignment vertical="center"/>
    </xf>
    <xf numFmtId="0" fontId="10" fillId="0" borderId="0" xfId="0" applyFont="1">
      <alignment vertical="center"/>
    </xf>
    <xf numFmtId="0" fontId="11" fillId="0" borderId="0" xfId="0" applyFont="1">
      <alignment vertical="center"/>
    </xf>
    <xf numFmtId="176" fontId="11" fillId="0" borderId="0" xfId="0" applyNumberFormat="1" applyFont="1">
      <alignment vertical="center"/>
    </xf>
    <xf numFmtId="49" fontId="12" fillId="0" borderId="0" xfId="0" applyNumberFormat="1" applyFont="1" applyAlignment="1">
      <alignment horizontal="center" vertical="center"/>
    </xf>
    <xf numFmtId="0" fontId="13" fillId="0" borderId="0" xfId="74" applyFont="1" applyAlignment="1">
      <alignment vertical="center"/>
    </xf>
    <xf numFmtId="176" fontId="13" fillId="0" borderId="0" xfId="74" applyNumberFormat="1" applyFont="1" applyAlignment="1">
      <alignment horizontal="right" vertical="center"/>
    </xf>
    <xf numFmtId="0" fontId="14" fillId="0" borderId="1" xfId="74" applyFont="1" applyBorder="1" applyAlignment="1">
      <alignment horizontal="center" vertical="center"/>
    </xf>
    <xf numFmtId="49" fontId="14" fillId="0" borderId="1" xfId="0" applyNumberFormat="1" applyFont="1" applyBorder="1" applyAlignment="1">
      <alignment horizontal="center" vertical="center"/>
    </xf>
    <xf numFmtId="43" fontId="15" fillId="0" borderId="1" xfId="0" applyNumberFormat="1" applyFont="1" applyBorder="1">
      <alignment vertical="center"/>
    </xf>
    <xf numFmtId="0" fontId="16" fillId="0" borderId="0" xfId="0" applyFont="1">
      <alignment vertical="center"/>
    </xf>
    <xf numFmtId="43" fontId="17" fillId="0" borderId="2" xfId="0" applyNumberFormat="1" applyFont="1" applyFill="1" applyBorder="1" applyAlignment="1">
      <alignment horizontal="center" vertical="center"/>
    </xf>
    <xf numFmtId="0" fontId="17" fillId="0" borderId="0" xfId="80" applyFont="1"/>
    <xf numFmtId="0" fontId="0" fillId="0" borderId="0" xfId="81"/>
    <xf numFmtId="49" fontId="18" fillId="0" borderId="0" xfId="78" applyNumberFormat="1" applyFont="1" applyAlignment="1">
      <alignment horizontal="center" vertical="center"/>
    </xf>
    <xf numFmtId="49" fontId="19" fillId="2" borderId="3" xfId="80" applyNumberFormat="1" applyFont="1" applyFill="1" applyBorder="1" applyAlignment="1">
      <alignment vertical="center"/>
    </xf>
    <xf numFmtId="0" fontId="20" fillId="0" borderId="0" xfId="78" applyFont="1" applyAlignment="1">
      <alignment horizontal="right"/>
    </xf>
    <xf numFmtId="49" fontId="21" fillId="3" borderId="4" xfId="70" applyNumberFormat="1" applyFont="1" applyFill="1" applyBorder="1" applyAlignment="1">
      <alignment horizontal="center" vertical="center"/>
    </xf>
    <xf numFmtId="49" fontId="22" fillId="0" borderId="4" xfId="78" applyNumberFormat="1" applyFont="1" applyBorder="1" applyAlignment="1">
      <alignment horizontal="center" vertical="center"/>
    </xf>
    <xf numFmtId="49" fontId="23" fillId="3" borderId="4" xfId="70" applyNumberFormat="1" applyFont="1" applyFill="1" applyBorder="1" applyAlignment="1">
      <alignment vertical="center"/>
    </xf>
    <xf numFmtId="177" fontId="23" fillId="0" borderId="4" xfId="78" applyNumberFormat="1" applyFont="1" applyBorder="1" applyAlignment="1">
      <alignment horizontal="right" vertical="center"/>
    </xf>
    <xf numFmtId="177" fontId="23" fillId="3" borderId="5" xfId="70" applyNumberFormat="1" applyFont="1" applyFill="1" applyBorder="1" applyAlignment="1">
      <alignment vertical="center"/>
    </xf>
    <xf numFmtId="49" fontId="23" fillId="3" borderId="4" xfId="70" applyNumberFormat="1" applyFont="1" applyFill="1" applyBorder="1" applyAlignment="1">
      <alignment vertical="center" wrapText="1"/>
    </xf>
    <xf numFmtId="177" fontId="24" fillId="3" borderId="5" xfId="70" applyNumberFormat="1" applyFont="1" applyFill="1" applyBorder="1" applyAlignment="1">
      <alignment vertical="center" wrapText="1"/>
    </xf>
    <xf numFmtId="49" fontId="23" fillId="3" borderId="6" xfId="70" applyNumberFormat="1" applyFont="1" applyFill="1" applyBorder="1" applyAlignment="1">
      <alignment vertical="center" wrapText="1"/>
    </xf>
    <xf numFmtId="177" fontId="23" fillId="3" borderId="7" xfId="70" applyNumberFormat="1" applyFont="1" applyFill="1" applyBorder="1" applyAlignment="1">
      <alignment vertical="center"/>
    </xf>
    <xf numFmtId="49" fontId="23" fillId="3" borderId="8" xfId="70" applyNumberFormat="1" applyFont="1" applyFill="1" applyBorder="1" applyAlignment="1">
      <alignment vertical="center"/>
    </xf>
    <xf numFmtId="177" fontId="23" fillId="3" borderId="9" xfId="70" applyNumberFormat="1" applyFont="1" applyFill="1" applyBorder="1" applyAlignment="1">
      <alignment vertical="center" wrapText="1"/>
    </xf>
    <xf numFmtId="49" fontId="23" fillId="3" borderId="6" xfId="70" applyNumberFormat="1" applyFont="1" applyFill="1" applyBorder="1" applyAlignment="1">
      <alignment horizontal="center" vertical="center"/>
    </xf>
    <xf numFmtId="177" fontId="23" fillId="3" borderId="8" xfId="70" applyNumberFormat="1" applyFont="1" applyFill="1" applyBorder="1" applyAlignment="1">
      <alignment vertical="center" wrapText="1"/>
    </xf>
    <xf numFmtId="49" fontId="23" fillId="3" borderId="6" xfId="70" applyNumberFormat="1" applyFont="1" applyFill="1" applyBorder="1" applyAlignment="1">
      <alignment vertical="center"/>
    </xf>
    <xf numFmtId="177" fontId="23" fillId="3" borderId="6" xfId="70" applyNumberFormat="1" applyFont="1" applyFill="1" applyBorder="1" applyAlignment="1">
      <alignment horizontal="left" vertical="center"/>
    </xf>
    <xf numFmtId="177" fontId="23" fillId="3" borderId="10" xfId="70" applyNumberFormat="1" applyFont="1" applyFill="1" applyBorder="1" applyAlignment="1">
      <alignment vertical="center"/>
    </xf>
    <xf numFmtId="49" fontId="23" fillId="3" borderId="11" xfId="70" applyNumberFormat="1" applyFont="1" applyFill="1" applyBorder="1" applyAlignment="1">
      <alignment vertical="center"/>
    </xf>
    <xf numFmtId="177" fontId="23" fillId="0" borderId="11" xfId="78" applyNumberFormat="1" applyFont="1" applyBorder="1" applyAlignment="1">
      <alignment horizontal="right" vertical="center"/>
    </xf>
    <xf numFmtId="177" fontId="23" fillId="3" borderId="12" xfId="70" applyNumberFormat="1" applyFont="1" applyFill="1" applyBorder="1" applyAlignment="1">
      <alignment vertical="center"/>
    </xf>
    <xf numFmtId="49" fontId="23" fillId="3" borderId="1" xfId="70" applyNumberFormat="1" applyFont="1" applyFill="1" applyBorder="1" applyAlignment="1">
      <alignment vertical="center"/>
    </xf>
    <xf numFmtId="177" fontId="23" fillId="3" borderId="1" xfId="70" applyNumberFormat="1" applyFont="1" applyFill="1" applyBorder="1" applyAlignment="1">
      <alignment vertical="center"/>
    </xf>
    <xf numFmtId="177" fontId="23" fillId="0" borderId="1" xfId="78" applyNumberFormat="1" applyFont="1" applyBorder="1" applyAlignment="1">
      <alignment horizontal="right" vertical="center"/>
    </xf>
    <xf numFmtId="49" fontId="23" fillId="3" borderId="1" xfId="70" applyNumberFormat="1" applyFont="1" applyFill="1" applyBorder="1" applyAlignment="1">
      <alignment horizontal="left" vertical="center"/>
    </xf>
    <xf numFmtId="177" fontId="20" fillId="0" borderId="1" xfId="78" applyNumberFormat="1" applyFont="1" applyBorder="1" applyAlignment="1"/>
    <xf numFmtId="177" fontId="23" fillId="3" borderId="1" xfId="70" applyNumberFormat="1" applyFont="1" applyFill="1" applyBorder="1" applyAlignment="1">
      <alignment horizontal="left" vertical="center"/>
    </xf>
    <xf numFmtId="49" fontId="19" fillId="2" borderId="4" xfId="80" applyNumberFormat="1" applyFont="1" applyFill="1" applyBorder="1" applyAlignment="1">
      <alignment horizontal="center" vertical="center"/>
    </xf>
    <xf numFmtId="0" fontId="19" fillId="2" borderId="0" xfId="80" applyFont="1" applyFill="1" applyAlignment="1">
      <alignment vertical="center"/>
    </xf>
    <xf numFmtId="0" fontId="19" fillId="2" borderId="0" xfId="80" applyFont="1" applyFill="1" applyAlignment="1">
      <alignment horizontal="right" vertical="center"/>
    </xf>
    <xf numFmtId="0" fontId="25" fillId="0" borderId="0" xfId="78" applyFont="1" applyAlignment="1"/>
    <xf numFmtId="0" fontId="20" fillId="0" borderId="0" xfId="78" applyFont="1" applyAlignment="1"/>
    <xf numFmtId="49" fontId="26" fillId="0" borderId="0" xfId="78" applyNumberFormat="1" applyFont="1">
      <alignment vertical="center"/>
    </xf>
    <xf numFmtId="49" fontId="20" fillId="0" borderId="0" xfId="78" applyNumberFormat="1" applyFont="1">
      <alignment vertical="center"/>
    </xf>
    <xf numFmtId="177" fontId="23" fillId="0" borderId="11" xfId="78" applyNumberFormat="1" applyFont="1" applyBorder="1" applyAlignment="1">
      <alignment horizontal="center" vertical="center"/>
    </xf>
    <xf numFmtId="49" fontId="23" fillId="3" borderId="1" xfId="70" applyNumberFormat="1" applyFont="1" applyFill="1" applyBorder="1" applyAlignment="1">
      <alignment horizontal="center" vertical="center"/>
    </xf>
    <xf numFmtId="177" fontId="23" fillId="3" borderId="1" xfId="70" applyNumberFormat="1" applyFont="1" applyFill="1" applyBorder="1" applyAlignment="1">
      <alignment horizontal="center" vertical="center"/>
    </xf>
    <xf numFmtId="49" fontId="21" fillId="3" borderId="13" xfId="70" applyNumberFormat="1" applyFont="1" applyFill="1" applyBorder="1" applyAlignment="1">
      <alignment horizontal="center" vertical="center"/>
    </xf>
    <xf numFmtId="0" fontId="22" fillId="0" borderId="1" xfId="78" applyFont="1" applyBorder="1" applyAlignment="1">
      <alignment horizontal="center" vertical="center"/>
    </xf>
    <xf numFmtId="0" fontId="21" fillId="0" borderId="1" xfId="78" applyFont="1" applyBorder="1" applyAlignment="1">
      <alignment horizontal="center" vertical="center"/>
    </xf>
    <xf numFmtId="49" fontId="23" fillId="3" borderId="13" xfId="70" applyNumberFormat="1" applyFont="1" applyFill="1" applyBorder="1" applyAlignment="1">
      <alignment vertical="center" shrinkToFit="1"/>
    </xf>
    <xf numFmtId="49" fontId="23" fillId="0" borderId="1" xfId="78" applyNumberFormat="1" applyFont="1" applyBorder="1" applyAlignment="1">
      <alignment horizontal="left" vertical="center"/>
    </xf>
    <xf numFmtId="49" fontId="23" fillId="0" borderId="1" xfId="78" applyNumberFormat="1" applyFont="1" applyBorder="1" applyAlignment="1">
      <alignment horizontal="center" vertical="center"/>
    </xf>
    <xf numFmtId="177" fontId="23" fillId="0" borderId="1" xfId="78" applyNumberFormat="1" applyFont="1" applyBorder="1" applyAlignment="1">
      <alignment horizontal="center" vertical="center"/>
    </xf>
    <xf numFmtId="49" fontId="23" fillId="3" borderId="14" xfId="70" applyNumberFormat="1" applyFont="1" applyFill="1" applyBorder="1" applyAlignment="1">
      <alignment vertical="center" wrapText="1"/>
    </xf>
    <xf numFmtId="49" fontId="23" fillId="3" borderId="15" xfId="70" applyNumberFormat="1" applyFont="1" applyFill="1" applyBorder="1" applyAlignment="1">
      <alignment vertical="center" shrinkToFit="1"/>
    </xf>
    <xf numFmtId="49" fontId="23" fillId="3" borderId="14" xfId="70" applyNumberFormat="1" applyFont="1" applyFill="1" applyBorder="1" applyAlignment="1">
      <alignment vertical="center" shrinkToFit="1"/>
    </xf>
    <xf numFmtId="49" fontId="23" fillId="3" borderId="16" xfId="70" applyNumberFormat="1" applyFont="1" applyFill="1" applyBorder="1" applyAlignment="1">
      <alignment vertical="center" shrinkToFit="1"/>
    </xf>
    <xf numFmtId="177" fontId="23" fillId="0" borderId="17" xfId="78" applyNumberFormat="1" applyFont="1" applyBorder="1" applyAlignment="1">
      <alignment horizontal="right" vertical="center"/>
    </xf>
    <xf numFmtId="49" fontId="23" fillId="0" borderId="17" xfId="78" applyNumberFormat="1" applyFont="1" applyBorder="1" applyAlignment="1">
      <alignment horizontal="left" vertical="center"/>
    </xf>
    <xf numFmtId="49" fontId="23" fillId="3" borderId="1" xfId="70" applyNumberFormat="1" applyFont="1" applyFill="1" applyBorder="1" applyAlignment="1">
      <alignment vertical="center" shrinkToFit="1"/>
    </xf>
    <xf numFmtId="49" fontId="23" fillId="0" borderId="1" xfId="78" applyNumberFormat="1" applyFont="1" applyBorder="1" applyAlignment="1">
      <alignment horizontal="left" vertical="center" shrinkToFit="1"/>
    </xf>
    <xf numFmtId="49" fontId="23" fillId="3" borderId="1" xfId="70" applyNumberFormat="1" applyFont="1" applyFill="1" applyBorder="1" applyAlignment="1">
      <alignment horizontal="center" vertical="center" shrinkToFit="1"/>
    </xf>
    <xf numFmtId="177" fontId="20" fillId="0" borderId="1" xfId="78" applyNumberFormat="1" applyFont="1" applyBorder="1" applyAlignment="1">
      <alignment horizontal="right"/>
    </xf>
    <xf numFmtId="177" fontId="20" fillId="0" borderId="1" xfId="78" applyNumberFormat="1" applyFont="1" applyBorder="1" applyAlignment="1">
      <alignment horizontal="center"/>
    </xf>
    <xf numFmtId="49" fontId="21" fillId="3" borderId="18" xfId="70" applyNumberFormat="1" applyFont="1" applyFill="1" applyBorder="1" applyAlignment="1">
      <alignment horizontal="center" vertical="center"/>
    </xf>
    <xf numFmtId="49" fontId="22" fillId="0" borderId="1" xfId="78" applyNumberFormat="1" applyFont="1" applyBorder="1" applyAlignment="1">
      <alignment horizontal="center" vertical="center"/>
    </xf>
    <xf numFmtId="0" fontId="21" fillId="3" borderId="19" xfId="70" applyFont="1" applyFill="1" applyBorder="1" applyAlignment="1">
      <alignment horizontal="center" vertical="center"/>
    </xf>
    <xf numFmtId="49" fontId="21" fillId="0" borderId="1" xfId="78" applyNumberFormat="1" applyFont="1" applyBorder="1" applyAlignment="1">
      <alignment horizontal="center" vertical="center"/>
    </xf>
    <xf numFmtId="49" fontId="21" fillId="0" borderId="1" xfId="78" applyNumberFormat="1" applyFont="1" applyBorder="1" applyAlignment="1">
      <alignment horizontal="center" vertical="center" wrapText="1"/>
    </xf>
    <xf numFmtId="49" fontId="23" fillId="3" borderId="20" xfId="70" applyNumberFormat="1" applyFont="1" applyFill="1" applyBorder="1" applyAlignment="1">
      <alignment vertical="center"/>
    </xf>
    <xf numFmtId="49" fontId="23" fillId="3" borderId="21" xfId="70" applyNumberFormat="1" applyFont="1" applyFill="1" applyBorder="1" applyAlignment="1">
      <alignment vertical="center"/>
    </xf>
    <xf numFmtId="49" fontId="23" fillId="3" borderId="13" xfId="70" applyNumberFormat="1" applyFont="1" applyFill="1" applyBorder="1" applyAlignment="1">
      <alignment vertical="center"/>
    </xf>
    <xf numFmtId="49" fontId="23" fillId="3" borderId="20" xfId="70" applyNumberFormat="1" applyFont="1" applyFill="1" applyBorder="1" applyAlignment="1">
      <alignment horizontal="center" vertical="center"/>
    </xf>
    <xf numFmtId="49" fontId="21" fillId="3" borderId="20" xfId="70" applyNumberFormat="1" applyFont="1" applyFill="1" applyBorder="1" applyAlignment="1">
      <alignment horizontal="center" vertical="center"/>
    </xf>
    <xf numFmtId="177" fontId="22" fillId="3" borderId="1" xfId="70" applyNumberFormat="1" applyFont="1" applyFill="1" applyBorder="1" applyAlignment="1">
      <alignment horizontal="center" vertical="center"/>
    </xf>
    <xf numFmtId="177" fontId="21" fillId="3" borderId="1" xfId="70" applyNumberFormat="1" applyFont="1" applyFill="1" applyBorder="1" applyAlignment="1">
      <alignment horizontal="center" vertical="center"/>
    </xf>
    <xf numFmtId="0" fontId="21" fillId="3" borderId="20" xfId="70" applyFont="1" applyFill="1" applyBorder="1" applyAlignment="1">
      <alignment horizontal="center" vertical="center"/>
    </xf>
    <xf numFmtId="177" fontId="21" fillId="3" borderId="1" xfId="70" applyNumberFormat="1" applyFont="1" applyFill="1" applyBorder="1" applyAlignment="1">
      <alignment horizontal="center" vertical="center" wrapText="1"/>
    </xf>
    <xf numFmtId="49" fontId="23" fillId="3" borderId="15" xfId="70" applyNumberFormat="1" applyFont="1" applyFill="1" applyBorder="1" applyAlignment="1">
      <alignment vertical="center"/>
    </xf>
    <xf numFmtId="49" fontId="23" fillId="3" borderId="14" xfId="70" applyNumberFormat="1" applyFont="1" applyFill="1" applyBorder="1" applyAlignment="1">
      <alignment vertical="center"/>
    </xf>
    <xf numFmtId="49" fontId="23" fillId="3" borderId="13" xfId="70" applyNumberFormat="1" applyFont="1" applyFill="1" applyBorder="1" applyAlignment="1">
      <alignment horizontal="center" vertical="center"/>
    </xf>
    <xf numFmtId="0" fontId="17" fillId="0" borderId="0" xfId="71" applyFont="1" applyFill="1" applyBorder="1" applyAlignment="1"/>
    <xf numFmtId="0" fontId="0" fillId="0" borderId="0" xfId="0" applyFont="1" applyFill="1" applyAlignment="1"/>
    <xf numFmtId="49" fontId="27" fillId="2" borderId="0" xfId="71" applyNumberFormat="1" applyFont="1" applyFill="1" applyBorder="1" applyAlignment="1">
      <alignment horizontal="center" vertical="center"/>
    </xf>
    <xf numFmtId="0" fontId="27" fillId="2" borderId="0" xfId="71" applyFont="1" applyFill="1" applyBorder="1" applyAlignment="1">
      <alignment horizontal="center" vertical="center"/>
    </xf>
    <xf numFmtId="49" fontId="28" fillId="2" borderId="0" xfId="71" applyNumberFormat="1" applyFont="1" applyFill="1" applyBorder="1" applyAlignment="1">
      <alignment horizontal="center" vertical="center"/>
    </xf>
    <xf numFmtId="49" fontId="19" fillId="2" borderId="0" xfId="71" applyNumberFormat="1" applyFont="1" applyFill="1" applyBorder="1" applyAlignment="1">
      <alignment horizontal="right" vertical="center"/>
    </xf>
    <xf numFmtId="49" fontId="19" fillId="2" borderId="22" xfId="71" applyNumberFormat="1" applyFont="1" applyFill="1" applyBorder="1" applyAlignment="1">
      <alignment vertical="center"/>
    </xf>
    <xf numFmtId="49" fontId="19" fillId="2" borderId="22" xfId="71" applyNumberFormat="1" applyFont="1" applyFill="1" applyBorder="1" applyAlignment="1">
      <alignment horizontal="right" vertical="center"/>
    </xf>
    <xf numFmtId="49" fontId="29" fillId="2" borderId="1" xfId="71" applyNumberFormat="1" applyFont="1" applyFill="1" applyBorder="1" applyAlignment="1">
      <alignment horizontal="center" vertical="center"/>
    </xf>
    <xf numFmtId="49" fontId="19" fillId="2" borderId="23" xfId="71" applyNumberFormat="1" applyFont="1" applyFill="1" applyBorder="1" applyAlignment="1">
      <alignment vertical="center"/>
    </xf>
    <xf numFmtId="178" fontId="19" fillId="2" borderId="24" xfId="71" applyNumberFormat="1" applyFont="1" applyFill="1" applyBorder="1" applyAlignment="1">
      <alignment horizontal="right" vertical="center"/>
    </xf>
    <xf numFmtId="49" fontId="19" fillId="2" borderId="25" xfId="71" applyNumberFormat="1" applyFont="1" applyFill="1" applyBorder="1" applyAlignment="1">
      <alignment vertical="center"/>
    </xf>
    <xf numFmtId="49" fontId="19" fillId="2" borderId="26" xfId="71" applyNumberFormat="1" applyFont="1" applyFill="1" applyBorder="1" applyAlignment="1">
      <alignment vertical="center"/>
    </xf>
    <xf numFmtId="49" fontId="19" fillId="2" borderId="27" xfId="71" applyNumberFormat="1" applyFont="1" applyFill="1" applyBorder="1" applyAlignment="1">
      <alignment vertical="center"/>
    </xf>
    <xf numFmtId="49" fontId="19" fillId="2" borderId="23" xfId="71" applyNumberFormat="1" applyFont="1" applyFill="1" applyBorder="1" applyAlignment="1">
      <alignment horizontal="center" vertical="center"/>
    </xf>
    <xf numFmtId="179" fontId="19" fillId="2" borderId="28" xfId="71" applyNumberFormat="1" applyFont="1" applyFill="1" applyBorder="1" applyAlignment="1">
      <alignment horizontal="center" vertical="center"/>
    </xf>
    <xf numFmtId="178" fontId="19" fillId="2" borderId="1" xfId="71" applyNumberFormat="1" applyFont="1" applyFill="1" applyBorder="1" applyAlignment="1">
      <alignment horizontal="right" vertical="center"/>
    </xf>
    <xf numFmtId="49" fontId="19" fillId="2" borderId="29" xfId="71" applyNumberFormat="1" applyFont="1" applyFill="1" applyBorder="1" applyAlignment="1">
      <alignment horizontal="center" vertical="center"/>
    </xf>
    <xf numFmtId="49" fontId="19" fillId="2" borderId="30" xfId="71" applyNumberFormat="1" applyFont="1" applyFill="1" applyBorder="1" applyAlignment="1">
      <alignment horizontal="center" vertical="center"/>
    </xf>
    <xf numFmtId="49" fontId="19" fillId="2" borderId="27" xfId="71" applyNumberFormat="1" applyFont="1" applyFill="1" applyBorder="1" applyAlignment="1">
      <alignment horizontal="left" vertical="center"/>
    </xf>
    <xf numFmtId="178" fontId="19" fillId="0" borderId="1" xfId="71" applyNumberFormat="1" applyFont="1" applyFill="1" applyBorder="1" applyAlignment="1">
      <alignment horizontal="right" vertical="center"/>
    </xf>
    <xf numFmtId="49" fontId="19" fillId="0" borderId="29" xfId="71" applyNumberFormat="1" applyFont="1" applyFill="1" applyBorder="1" applyAlignment="1">
      <alignment horizontal="center" vertical="center"/>
    </xf>
    <xf numFmtId="49" fontId="19" fillId="0" borderId="30" xfId="71" applyNumberFormat="1" applyFont="1" applyFill="1" applyBorder="1" applyAlignment="1">
      <alignment horizontal="center" vertical="center"/>
    </xf>
    <xf numFmtId="178" fontId="19" fillId="0" borderId="28" xfId="71" applyNumberFormat="1" applyFont="1" applyFill="1" applyBorder="1" applyAlignment="1">
      <alignment horizontal="right" vertical="center"/>
    </xf>
    <xf numFmtId="49" fontId="19" fillId="2" borderId="4" xfId="71" applyNumberFormat="1" applyFont="1" applyFill="1" applyBorder="1" applyAlignment="1">
      <alignment vertical="center"/>
    </xf>
    <xf numFmtId="178" fontId="19" fillId="0" borderId="6" xfId="71" applyNumberFormat="1" applyFont="1" applyFill="1" applyBorder="1" applyAlignment="1">
      <alignment horizontal="right" vertical="center"/>
    </xf>
    <xf numFmtId="49" fontId="19" fillId="0" borderId="4" xfId="71" applyNumberFormat="1" applyFont="1" applyFill="1" applyBorder="1" applyAlignment="1">
      <alignment vertical="center"/>
    </xf>
    <xf numFmtId="178" fontId="19" fillId="0" borderId="25" xfId="71" applyNumberFormat="1" applyFont="1" applyFill="1" applyBorder="1" applyAlignment="1">
      <alignment horizontal="right" vertical="center"/>
    </xf>
    <xf numFmtId="178" fontId="19" fillId="0" borderId="24" xfId="71" applyNumberFormat="1" applyFont="1" applyFill="1" applyBorder="1" applyAlignment="1">
      <alignment horizontal="right" vertical="center"/>
    </xf>
    <xf numFmtId="49" fontId="19" fillId="0" borderId="27" xfId="71" applyNumberFormat="1" applyFont="1" applyFill="1" applyBorder="1" applyAlignment="1">
      <alignment vertical="center"/>
    </xf>
    <xf numFmtId="178" fontId="19" fillId="0" borderId="31" xfId="71" applyNumberFormat="1" applyFont="1" applyFill="1" applyBorder="1" applyAlignment="1">
      <alignment horizontal="right" vertical="center"/>
    </xf>
    <xf numFmtId="178" fontId="19" fillId="0" borderId="27" xfId="71" applyNumberFormat="1" applyFont="1" applyFill="1" applyBorder="1" applyAlignment="1">
      <alignment horizontal="right" vertical="center"/>
    </xf>
    <xf numFmtId="49" fontId="19" fillId="2" borderId="4" xfId="71" applyNumberFormat="1" applyFont="1" applyFill="1" applyBorder="1" applyAlignment="1">
      <alignment horizontal="center" vertical="center"/>
    </xf>
    <xf numFmtId="49" fontId="19" fillId="0" borderId="31" xfId="71" applyNumberFormat="1" applyFont="1" applyFill="1" applyBorder="1" applyAlignment="1">
      <alignment horizontal="center" vertical="center"/>
    </xf>
    <xf numFmtId="178" fontId="19" fillId="0" borderId="4" xfId="71" applyNumberFormat="1" applyFont="1" applyFill="1" applyBorder="1" applyAlignment="1">
      <alignment horizontal="right" vertical="center"/>
    </xf>
    <xf numFmtId="49" fontId="19" fillId="0" borderId="4" xfId="71" applyNumberFormat="1" applyFont="1" applyFill="1" applyBorder="1" applyAlignment="1">
      <alignment horizontal="center" vertical="center"/>
    </xf>
    <xf numFmtId="49" fontId="19" fillId="2" borderId="0" xfId="71" applyNumberFormat="1" applyFont="1" applyFill="1" applyBorder="1" applyAlignment="1">
      <alignment vertical="center"/>
    </xf>
    <xf numFmtId="0" fontId="19" fillId="2" borderId="0" xfId="71" applyFont="1" applyFill="1" applyBorder="1" applyAlignment="1">
      <alignment vertical="center"/>
    </xf>
    <xf numFmtId="0" fontId="19" fillId="2" borderId="32" xfId="71" applyFont="1" applyFill="1" applyBorder="1" applyAlignment="1">
      <alignment horizontal="right" vertical="center"/>
    </xf>
    <xf numFmtId="178" fontId="19" fillId="2" borderId="28" xfId="71" applyNumberFormat="1" applyFont="1" applyFill="1" applyBorder="1" applyAlignment="1">
      <alignment horizontal="right" vertical="center"/>
    </xf>
    <xf numFmtId="49" fontId="30" fillId="0" borderId="0" xfId="71" applyNumberFormat="1" applyFont="1" applyFill="1" applyBorder="1" applyAlignment="1">
      <alignment horizontal="center" vertical="center"/>
    </xf>
    <xf numFmtId="0" fontId="30" fillId="0" borderId="0" xfId="71" applyFont="1" applyFill="1" applyBorder="1" applyAlignment="1">
      <alignment horizontal="center" vertical="center"/>
    </xf>
    <xf numFmtId="49" fontId="29" fillId="0" borderId="0" xfId="71" applyNumberFormat="1" applyFont="1" applyFill="1" applyBorder="1" applyAlignment="1">
      <alignment horizontal="center" vertical="center"/>
    </xf>
    <xf numFmtId="0" fontId="19" fillId="0" borderId="0" xfId="71" applyFont="1" applyFill="1" applyBorder="1" applyAlignment="1">
      <alignment horizontal="right" vertical="center"/>
    </xf>
    <xf numFmtId="49" fontId="19" fillId="0" borderId="22" xfId="71" applyNumberFormat="1" applyFont="1" applyFill="1" applyBorder="1" applyAlignment="1">
      <alignment vertical="center"/>
    </xf>
    <xf numFmtId="49" fontId="19" fillId="0" borderId="22" xfId="71" applyNumberFormat="1" applyFont="1" applyFill="1" applyBorder="1" applyAlignment="1">
      <alignment horizontal="right" vertical="center"/>
    </xf>
    <xf numFmtId="49" fontId="29" fillId="0" borderId="1" xfId="71" applyNumberFormat="1" applyFont="1" applyFill="1" applyBorder="1" applyAlignment="1">
      <alignment horizontal="center" vertical="center"/>
    </xf>
    <xf numFmtId="49" fontId="19" fillId="0" borderId="33" xfId="71" applyNumberFormat="1" applyFont="1" applyFill="1" applyBorder="1" applyAlignment="1">
      <alignment vertical="center"/>
    </xf>
    <xf numFmtId="178" fontId="19" fillId="0" borderId="33" xfId="71" applyNumberFormat="1" applyFont="1" applyFill="1" applyBorder="1" applyAlignment="1">
      <alignment horizontal="right" vertical="center"/>
    </xf>
    <xf numFmtId="49" fontId="19" fillId="0" borderId="26" xfId="71" applyNumberFormat="1" applyFont="1" applyFill="1" applyBorder="1" applyAlignment="1">
      <alignment vertical="center"/>
    </xf>
    <xf numFmtId="49" fontId="19" fillId="0" borderId="8" xfId="71" applyNumberFormat="1" applyFont="1" applyFill="1" applyBorder="1" applyAlignment="1">
      <alignment vertical="center"/>
    </xf>
    <xf numFmtId="178" fontId="19" fillId="0" borderId="8" xfId="71" applyNumberFormat="1" applyFont="1" applyFill="1" applyBorder="1" applyAlignment="1">
      <alignment horizontal="right" vertical="center"/>
    </xf>
    <xf numFmtId="49" fontId="19" fillId="0" borderId="34" xfId="71" applyNumberFormat="1" applyFont="1" applyFill="1" applyBorder="1" applyAlignment="1">
      <alignment vertical="center"/>
    </xf>
    <xf numFmtId="178" fontId="19" fillId="0" borderId="35" xfId="71" applyNumberFormat="1" applyFont="1" applyFill="1" applyBorder="1" applyAlignment="1">
      <alignment horizontal="right" vertical="center"/>
    </xf>
    <xf numFmtId="49" fontId="31" fillId="0" borderId="1" xfId="71" applyNumberFormat="1" applyFont="1" applyFill="1" applyBorder="1" applyAlignment="1">
      <alignment horizontal="center" vertical="center"/>
    </xf>
    <xf numFmtId="49" fontId="19" fillId="0" borderId="6" xfId="71" applyNumberFormat="1" applyFont="1" applyFill="1" applyBorder="1" applyAlignment="1">
      <alignment vertical="center"/>
    </xf>
    <xf numFmtId="49" fontId="31" fillId="0" borderId="28" xfId="71" applyNumberFormat="1" applyFont="1" applyFill="1" applyBorder="1" applyAlignment="1">
      <alignment horizontal="center" vertical="center"/>
    </xf>
    <xf numFmtId="49" fontId="19" fillId="0" borderId="36" xfId="71" applyNumberFormat="1" applyFont="1" applyFill="1" applyBorder="1" applyAlignment="1">
      <alignment vertical="center"/>
    </xf>
    <xf numFmtId="49" fontId="31" fillId="0" borderId="24" xfId="71" applyNumberFormat="1" applyFont="1" applyFill="1" applyBorder="1" applyAlignment="1">
      <alignment horizontal="center" vertical="center"/>
    </xf>
    <xf numFmtId="49" fontId="19" fillId="0" borderId="1" xfId="71" applyNumberFormat="1" applyFont="1" applyFill="1" applyBorder="1" applyAlignment="1">
      <alignment horizontal="center" vertical="center"/>
    </xf>
    <xf numFmtId="49" fontId="19" fillId="0" borderId="24" xfId="71" applyNumberFormat="1" applyFont="1" applyFill="1" applyBorder="1" applyAlignment="1">
      <alignment horizontal="center" vertical="center"/>
    </xf>
    <xf numFmtId="49" fontId="32" fillId="0" borderId="32" xfId="71" applyNumberFormat="1" applyFont="1" applyFill="1" applyBorder="1" applyAlignment="1"/>
    <xf numFmtId="0" fontId="19" fillId="0" borderId="32" xfId="71" applyFont="1" applyFill="1" applyBorder="1" applyAlignment="1">
      <alignment vertical="center"/>
    </xf>
    <xf numFmtId="49" fontId="19" fillId="0" borderId="0" xfId="71" applyNumberFormat="1" applyFont="1" applyFill="1" applyBorder="1" applyAlignment="1">
      <alignment vertical="center"/>
    </xf>
    <xf numFmtId="49" fontId="30" fillId="2" borderId="0" xfId="71" applyNumberFormat="1" applyFont="1" applyFill="1" applyBorder="1" applyAlignment="1">
      <alignment horizontal="center" vertical="center"/>
    </xf>
    <xf numFmtId="0" fontId="30" fillId="2" borderId="0" xfId="71" applyFont="1" applyFill="1" applyBorder="1" applyAlignment="1">
      <alignment horizontal="center" vertical="center"/>
    </xf>
    <xf numFmtId="49" fontId="29" fillId="2" borderId="0" xfId="71" applyNumberFormat="1" applyFont="1" applyFill="1" applyBorder="1" applyAlignment="1">
      <alignment horizontal="center" vertical="center"/>
    </xf>
    <xf numFmtId="0" fontId="19" fillId="2" borderId="0" xfId="71" applyFont="1" applyFill="1" applyBorder="1" applyAlignment="1">
      <alignment horizontal="right" vertical="center"/>
    </xf>
    <xf numFmtId="49" fontId="19" fillId="2" borderId="33" xfId="71" applyNumberFormat="1" applyFont="1" applyFill="1" applyBorder="1" applyAlignment="1">
      <alignment vertical="center"/>
    </xf>
    <xf numFmtId="178" fontId="19" fillId="2" borderId="33" xfId="71" applyNumberFormat="1" applyFont="1" applyFill="1" applyBorder="1" applyAlignment="1">
      <alignment horizontal="right" vertical="center"/>
    </xf>
    <xf numFmtId="49" fontId="19" fillId="2" borderId="8" xfId="71" applyNumberFormat="1" applyFont="1" applyFill="1" applyBorder="1" applyAlignment="1">
      <alignment vertical="center"/>
    </xf>
    <xf numFmtId="178" fontId="19" fillId="2" borderId="8" xfId="71" applyNumberFormat="1" applyFont="1" applyFill="1" applyBorder="1" applyAlignment="1">
      <alignment horizontal="right" vertical="center"/>
    </xf>
    <xf numFmtId="49" fontId="19" fillId="2" borderId="34" xfId="71" applyNumberFormat="1" applyFont="1" applyFill="1" applyBorder="1" applyAlignment="1">
      <alignment vertical="center"/>
    </xf>
    <xf numFmtId="178" fontId="19" fillId="2" borderId="34" xfId="71" applyNumberFormat="1" applyFont="1" applyFill="1" applyBorder="1" applyAlignment="1">
      <alignment horizontal="right" vertical="center"/>
    </xf>
    <xf numFmtId="178" fontId="19" fillId="2" borderId="4" xfId="71" applyNumberFormat="1" applyFont="1" applyFill="1" applyBorder="1" applyAlignment="1">
      <alignment horizontal="right" vertical="center"/>
    </xf>
    <xf numFmtId="49" fontId="19" fillId="2" borderId="6" xfId="71" applyNumberFormat="1" applyFont="1" applyFill="1" applyBorder="1" applyAlignment="1">
      <alignment vertical="center"/>
    </xf>
    <xf numFmtId="178" fontId="19" fillId="2" borderId="6" xfId="71" applyNumberFormat="1" applyFont="1" applyFill="1" applyBorder="1" applyAlignment="1">
      <alignment horizontal="right" vertical="center"/>
    </xf>
    <xf numFmtId="178" fontId="19" fillId="2" borderId="27" xfId="71" applyNumberFormat="1" applyFont="1" applyFill="1" applyBorder="1" applyAlignment="1">
      <alignment horizontal="right" vertical="center"/>
    </xf>
    <xf numFmtId="49" fontId="31" fillId="2" borderId="1" xfId="71" applyNumberFormat="1" applyFont="1" applyFill="1" applyBorder="1" applyAlignment="1">
      <alignment horizontal="center" vertical="center"/>
    </xf>
    <xf numFmtId="49" fontId="19" fillId="2" borderId="1" xfId="71" applyNumberFormat="1" applyFont="1" applyFill="1" applyBorder="1" applyAlignment="1">
      <alignment horizontal="center" vertical="center"/>
    </xf>
    <xf numFmtId="49" fontId="32" fillId="2" borderId="32" xfId="71" applyNumberFormat="1" applyFont="1" applyFill="1" applyBorder="1" applyAlignment="1"/>
    <xf numFmtId="0" fontId="19" fillId="2" borderId="32" xfId="71" applyFont="1" applyFill="1" applyBorder="1" applyAlignment="1">
      <alignment vertical="center"/>
    </xf>
    <xf numFmtId="0" fontId="17" fillId="0" borderId="0" xfId="71" applyFont="1" applyFill="1" applyBorder="1"/>
    <xf numFmtId="0" fontId="0" fillId="0" borderId="0" xfId="0" applyFill="1" applyAlignment="1"/>
    <xf numFmtId="0" fontId="14" fillId="2" borderId="0" xfId="71" applyFont="1" applyFill="1" applyBorder="1" applyAlignment="1"/>
    <xf numFmtId="49" fontId="17" fillId="0" borderId="0" xfId="71" applyNumberFormat="1" applyFont="1" applyFill="1" applyBorder="1"/>
    <xf numFmtId="49" fontId="31" fillId="0" borderId="0" xfId="71" applyNumberFormat="1" applyFont="1" applyFill="1" applyBorder="1" applyAlignment="1">
      <alignment horizontal="right"/>
    </xf>
    <xf numFmtId="49" fontId="19" fillId="0" borderId="3" xfId="71" applyNumberFormat="1" applyFont="1" applyFill="1" applyBorder="1" applyAlignment="1">
      <alignment vertical="center"/>
    </xf>
    <xf numFmtId="49" fontId="17" fillId="0" borderId="22" xfId="71" applyNumberFormat="1" applyFont="1" applyFill="1" applyBorder="1"/>
    <xf numFmtId="49" fontId="19" fillId="0" borderId="3" xfId="71" applyNumberFormat="1" applyFont="1" applyFill="1" applyBorder="1" applyAlignment="1">
      <alignment horizontal="right" vertical="center"/>
    </xf>
    <xf numFmtId="49" fontId="29" fillId="0" borderId="4" xfId="71" applyNumberFormat="1" applyFont="1" applyFill="1" applyBorder="1" applyAlignment="1">
      <alignment horizontal="center" vertical="center"/>
    </xf>
    <xf numFmtId="49" fontId="29" fillId="0" borderId="27" xfId="71" applyNumberFormat="1" applyFont="1" applyFill="1" applyBorder="1" applyAlignment="1">
      <alignment horizontal="center" vertical="center" wrapText="1"/>
    </xf>
    <xf numFmtId="49" fontId="29" fillId="0" borderId="1" xfId="71" applyNumberFormat="1" applyFont="1" applyFill="1" applyBorder="1" applyAlignment="1">
      <alignment horizontal="center" vertical="center" wrapText="1"/>
    </xf>
    <xf numFmtId="49" fontId="29" fillId="0" borderId="30" xfId="71" applyNumberFormat="1" applyFont="1" applyFill="1" applyBorder="1" applyAlignment="1">
      <alignment horizontal="center" vertical="center" wrapText="1"/>
    </xf>
    <xf numFmtId="49" fontId="29" fillId="0" borderId="4" xfId="71" applyNumberFormat="1" applyFont="1" applyFill="1" applyBorder="1" applyAlignment="1">
      <alignment horizontal="center" vertical="center" wrapText="1"/>
    </xf>
    <xf numFmtId="49" fontId="19" fillId="0" borderId="4" xfId="71" applyNumberFormat="1" applyFont="1" applyFill="1" applyBorder="1" applyAlignment="1">
      <alignment horizontal="left" vertical="center"/>
    </xf>
    <xf numFmtId="0" fontId="31" fillId="0" borderId="0" xfId="71" applyFont="1" applyFill="1" applyBorder="1" applyAlignment="1">
      <alignment vertical="center"/>
    </xf>
    <xf numFmtId="0" fontId="31" fillId="0" borderId="0" xfId="71" applyFont="1" applyFill="1" applyBorder="1" applyAlignment="1">
      <alignment horizontal="right" vertical="center"/>
    </xf>
    <xf numFmtId="49" fontId="17" fillId="2" borderId="0" xfId="71" applyNumberFormat="1" applyFont="1" applyFill="1" applyBorder="1" applyAlignment="1"/>
    <xf numFmtId="49" fontId="31" fillId="2" borderId="0" xfId="71" applyNumberFormat="1" applyFont="1" applyFill="1" applyBorder="1" applyAlignment="1">
      <alignment horizontal="right"/>
    </xf>
    <xf numFmtId="49" fontId="19" fillId="2" borderId="3" xfId="71" applyNumberFormat="1" applyFont="1" applyFill="1" applyBorder="1" applyAlignment="1">
      <alignment vertical="center"/>
    </xf>
    <xf numFmtId="49" fontId="17" fillId="2" borderId="22" xfId="71" applyNumberFormat="1" applyFont="1" applyFill="1" applyBorder="1" applyAlignment="1"/>
    <xf numFmtId="49" fontId="19" fillId="2" borderId="3" xfId="71" applyNumberFormat="1" applyFont="1" applyFill="1" applyBorder="1" applyAlignment="1">
      <alignment horizontal="right" vertical="center"/>
    </xf>
    <xf numFmtId="49" fontId="29" fillId="2" borderId="4" xfId="71" applyNumberFormat="1" applyFont="1" applyFill="1" applyBorder="1" applyAlignment="1">
      <alignment horizontal="center" vertical="center"/>
    </xf>
    <xf numFmtId="49" fontId="29" fillId="2" borderId="27" xfId="71" applyNumberFormat="1" applyFont="1" applyFill="1" applyBorder="1" applyAlignment="1">
      <alignment horizontal="center" vertical="center" wrapText="1"/>
    </xf>
    <xf numFmtId="49" fontId="29" fillId="2" borderId="1" xfId="71" applyNumberFormat="1" applyFont="1" applyFill="1" applyBorder="1" applyAlignment="1">
      <alignment horizontal="center" vertical="center" wrapText="1"/>
    </xf>
    <xf numFmtId="49" fontId="29" fillId="2" borderId="30" xfId="71" applyNumberFormat="1" applyFont="1" applyFill="1" applyBorder="1" applyAlignment="1">
      <alignment horizontal="center" vertical="center" wrapText="1"/>
    </xf>
    <xf numFmtId="49" fontId="29" fillId="2" borderId="4" xfId="71" applyNumberFormat="1" applyFont="1" applyFill="1" applyBorder="1" applyAlignment="1">
      <alignment horizontal="center" vertical="center" wrapText="1"/>
    </xf>
    <xf numFmtId="49" fontId="19" fillId="2" borderId="4" xfId="71" applyNumberFormat="1" applyFont="1" applyFill="1" applyBorder="1" applyAlignment="1">
      <alignment horizontal="left" vertical="center"/>
    </xf>
    <xf numFmtId="0" fontId="31" fillId="2" borderId="0" xfId="71" applyFont="1" applyFill="1" applyBorder="1" applyAlignment="1">
      <alignment vertical="center"/>
    </xf>
    <xf numFmtId="0" fontId="17" fillId="2" borderId="0" xfId="71" applyFont="1" applyFill="1" applyBorder="1" applyAlignment="1"/>
    <xf numFmtId="0" fontId="31" fillId="2" borderId="0" xfId="71" applyFont="1" applyFill="1" applyBorder="1" applyAlignment="1">
      <alignment horizontal="right" vertical="center"/>
    </xf>
    <xf numFmtId="49" fontId="19" fillId="0" borderId="34" xfId="71" applyNumberFormat="1" applyFont="1" applyFill="1" applyBorder="1" applyAlignment="1">
      <alignment horizontal="left" vertical="center"/>
    </xf>
    <xf numFmtId="49" fontId="19" fillId="2" borderId="34" xfId="71" applyNumberFormat="1" applyFont="1" applyFill="1" applyBorder="1" applyAlignment="1">
      <alignment horizontal="left" vertical="center"/>
    </xf>
    <xf numFmtId="0" fontId="33" fillId="3" borderId="0" xfId="57" applyFont="1" applyFill="1" applyAlignment="1"/>
    <xf numFmtId="0" fontId="32" fillId="0" borderId="0" xfId="77">
      <alignment vertical="center"/>
    </xf>
    <xf numFmtId="0" fontId="9" fillId="3" borderId="0" xfId="57" applyFont="1" applyFill="1" applyAlignment="1"/>
    <xf numFmtId="0" fontId="12" fillId="3" borderId="0" xfId="57" applyFont="1" applyFill="1" applyAlignment="1">
      <alignment horizontal="center" vertical="center"/>
    </xf>
    <xf numFmtId="0" fontId="18" fillId="3" borderId="0" xfId="57" applyFont="1" applyFill="1" applyAlignment="1"/>
    <xf numFmtId="0" fontId="9" fillId="3" borderId="0" xfId="57" applyFont="1" applyFill="1" applyAlignment="1">
      <alignment vertical="center"/>
    </xf>
    <xf numFmtId="0" fontId="9" fillId="3" borderId="0" xfId="57" applyFont="1" applyFill="1" applyAlignment="1">
      <alignment horizontal="right" vertical="center"/>
    </xf>
    <xf numFmtId="176" fontId="25" fillId="0" borderId="1" xfId="77"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49" fontId="14" fillId="0" borderId="1" xfId="55" applyNumberFormat="1" applyFont="1" applyFill="1" applyBorder="1" applyAlignment="1">
      <alignment horizontal="left" vertical="center"/>
    </xf>
    <xf numFmtId="177" fontId="31" fillId="0" borderId="1" xfId="77" applyNumberFormat="1" applyFont="1" applyBorder="1" applyAlignment="1">
      <alignment horizontal="right" vertical="center"/>
    </xf>
    <xf numFmtId="49" fontId="17" fillId="0" borderId="1" xfId="55" applyNumberFormat="1" applyFont="1" applyFill="1" applyBorder="1" applyAlignment="1">
      <alignment horizontal="left" vertical="center"/>
    </xf>
    <xf numFmtId="0" fontId="32" fillId="0" borderId="0" xfId="79">
      <alignment vertical="center"/>
    </xf>
    <xf numFmtId="49" fontId="17" fillId="0" borderId="1" xfId="55" applyNumberFormat="1" applyFont="1" applyFill="1" applyBorder="1" applyAlignment="1">
      <alignment vertical="center"/>
    </xf>
    <xf numFmtId="49" fontId="17" fillId="0" borderId="1" xfId="55" applyNumberFormat="1" applyFont="1" applyFill="1" applyBorder="1" applyAlignment="1">
      <alignment horizontal="left" vertical="center" indent="1"/>
    </xf>
    <xf numFmtId="0" fontId="34" fillId="3" borderId="1" xfId="78" applyFont="1" applyFill="1" applyBorder="1" applyAlignment="1">
      <alignment horizontal="center" vertical="center"/>
    </xf>
    <xf numFmtId="0" fontId="1" fillId="3" borderId="1" xfId="78" applyFont="1" applyFill="1" applyBorder="1" applyAlignment="1">
      <alignment horizontal="center" vertical="center" wrapText="1"/>
    </xf>
    <xf numFmtId="0" fontId="1" fillId="3" borderId="1" xfId="78" applyFont="1" applyFill="1" applyBorder="1" applyAlignment="1">
      <alignment horizontal="left" vertical="center"/>
    </xf>
    <xf numFmtId="0" fontId="35" fillId="3" borderId="0" xfId="57" applyFont="1" applyFill="1" applyAlignment="1"/>
    <xf numFmtId="176" fontId="17" fillId="0" borderId="1" xfId="55" applyNumberFormat="1" applyFont="1" applyFill="1" applyBorder="1" applyAlignment="1">
      <alignment horizontal="right" vertical="center"/>
    </xf>
    <xf numFmtId="0" fontId="34" fillId="3" borderId="37" xfId="78" applyFont="1" applyFill="1" applyBorder="1" applyAlignment="1">
      <alignment horizontal="center" vertical="center"/>
    </xf>
    <xf numFmtId="0" fontId="1" fillId="3" borderId="1" xfId="78" applyFont="1" applyFill="1" applyBorder="1">
      <alignment vertical="center"/>
    </xf>
    <xf numFmtId="0" fontId="11" fillId="0" borderId="0" xfId="74" applyAlignment="1">
      <alignment vertical="center"/>
    </xf>
    <xf numFmtId="0" fontId="36" fillId="0" borderId="0" xfId="74" applyFont="1" applyAlignment="1">
      <alignment vertical="center"/>
    </xf>
    <xf numFmtId="0" fontId="8" fillId="0" borderId="0" xfId="74" applyFont="1" applyAlignment="1">
      <alignment vertical="center"/>
    </xf>
    <xf numFmtId="0" fontId="37" fillId="0" borderId="0" xfId="0" applyFont="1">
      <alignment vertical="center"/>
    </xf>
    <xf numFmtId="176" fontId="0" fillId="0" borderId="0" xfId="0" applyNumberFormat="1">
      <alignment vertical="center"/>
    </xf>
    <xf numFmtId="0" fontId="12" fillId="0" borderId="0" xfId="74" applyFont="1" applyAlignment="1">
      <alignment horizontal="center" vertical="center"/>
    </xf>
    <xf numFmtId="176" fontId="12" fillId="0" borderId="0" xfId="74" applyNumberFormat="1" applyFont="1" applyAlignment="1">
      <alignment horizontal="center" vertical="center"/>
    </xf>
    <xf numFmtId="0" fontId="25" fillId="0" borderId="1" xfId="74" applyFont="1" applyBorder="1" applyAlignment="1">
      <alignment horizontal="center" vertical="center"/>
    </xf>
    <xf numFmtId="3" fontId="17" fillId="0" borderId="1" xfId="74" applyNumberFormat="1" applyFont="1" applyBorder="1" applyAlignment="1">
      <alignment vertical="center" wrapText="1"/>
    </xf>
    <xf numFmtId="176" fontId="15" fillId="0" borderId="1" xfId="0" applyNumberFormat="1" applyFont="1" applyBorder="1">
      <alignment vertical="center"/>
    </xf>
    <xf numFmtId="3" fontId="17" fillId="0" borderId="1" xfId="74" applyNumberFormat="1" applyFont="1" applyBorder="1" applyAlignment="1">
      <alignment horizontal="left" vertical="center" wrapText="1"/>
    </xf>
    <xf numFmtId="0" fontId="17" fillId="0" borderId="1" xfId="74" applyFont="1" applyBorder="1" applyAlignment="1">
      <alignment vertical="center"/>
    </xf>
    <xf numFmtId="0" fontId="17" fillId="0" borderId="1" xfId="74" applyFont="1" applyBorder="1" applyAlignment="1">
      <alignment horizontal="left" vertical="center" wrapText="1"/>
    </xf>
    <xf numFmtId="0" fontId="38" fillId="0" borderId="1" xfId="74" applyFont="1" applyBorder="1" applyAlignment="1">
      <alignment vertical="center"/>
    </xf>
    <xf numFmtId="0" fontId="17" fillId="0" borderId="1" xfId="75" applyFont="1" applyBorder="1" applyAlignment="1">
      <alignment vertical="center" wrapText="1"/>
    </xf>
    <xf numFmtId="0" fontId="17" fillId="0" borderId="1" xfId="75" applyFont="1" applyBorder="1">
      <alignment vertical="center"/>
    </xf>
    <xf numFmtId="0" fontId="15" fillId="0" borderId="1" xfId="0" applyFont="1" applyBorder="1">
      <alignment vertical="center"/>
    </xf>
    <xf numFmtId="0" fontId="9" fillId="0" borderId="1" xfId="0" applyFont="1" applyBorder="1">
      <alignment vertical="center"/>
    </xf>
    <xf numFmtId="176" fontId="0" fillId="0" borderId="1" xfId="0" applyNumberFormat="1" applyBorder="1">
      <alignment vertical="center"/>
    </xf>
    <xf numFmtId="0" fontId="39" fillId="0" borderId="1" xfId="0" applyFont="1" applyBorder="1" applyAlignment="1">
      <alignment horizontal="center" vertical="center"/>
    </xf>
    <xf numFmtId="0" fontId="0" fillId="0" borderId="1" xfId="0" applyFont="1" applyBorder="1">
      <alignment vertical="center"/>
    </xf>
    <xf numFmtId="1" fontId="0" fillId="0" borderId="1" xfId="0" applyNumberFormat="1" applyFont="1" applyBorder="1">
      <alignment vertical="center"/>
    </xf>
    <xf numFmtId="0" fontId="40" fillId="0" borderId="0" xfId="0" applyFont="1">
      <alignment vertical="center"/>
    </xf>
    <xf numFmtId="0" fontId="41" fillId="0" borderId="0" xfId="0" applyFont="1">
      <alignment vertical="center"/>
    </xf>
    <xf numFmtId="0" fontId="0" fillId="0" borderId="0" xfId="0" applyFont="1">
      <alignment vertical="center"/>
    </xf>
    <xf numFmtId="3" fontId="13" fillId="0" borderId="0" xfId="74" applyNumberFormat="1" applyFont="1" applyAlignment="1">
      <alignment vertical="center"/>
    </xf>
    <xf numFmtId="0" fontId="13" fillId="0" borderId="0" xfId="74" applyFont="1" applyAlignment="1">
      <alignment horizontal="right" vertical="center"/>
    </xf>
    <xf numFmtId="3" fontId="17" fillId="0" borderId="1" xfId="74" applyNumberFormat="1" applyFont="1" applyBorder="1" applyAlignment="1">
      <alignment vertical="center"/>
    </xf>
    <xf numFmtId="0" fontId="0" fillId="0" borderId="1" xfId="0" applyBorder="1">
      <alignment vertical="center"/>
    </xf>
    <xf numFmtId="0" fontId="42" fillId="0" borderId="1" xfId="0" applyFont="1" applyBorder="1" applyAlignment="1">
      <alignment horizontal="right" vertical="center"/>
    </xf>
    <xf numFmtId="177" fontId="17" fillId="0" borderId="1" xfId="74" applyNumberFormat="1" applyFont="1" applyBorder="1" applyAlignment="1">
      <alignment horizontal="right" vertical="center"/>
    </xf>
    <xf numFmtId="176" fontId="42" fillId="0" borderId="1" xfId="0" applyNumberFormat="1" applyFont="1" applyBorder="1" applyAlignment="1">
      <alignment horizontal="right" vertical="center"/>
    </xf>
    <xf numFmtId="0" fontId="14" fillId="0" borderId="1" xfId="74" applyFont="1" applyBorder="1" applyAlignment="1">
      <alignment horizontal="distributed" vertical="center"/>
    </xf>
    <xf numFmtId="0" fontId="14" fillId="0" borderId="1" xfId="74" applyFont="1" applyBorder="1" applyAlignment="1">
      <alignment vertical="center"/>
    </xf>
    <xf numFmtId="0" fontId="42" fillId="0" borderId="0" xfId="0" applyFont="1">
      <alignment vertical="center"/>
    </xf>
    <xf numFmtId="0" fontId="40" fillId="0" borderId="0" xfId="0" applyFont="1" applyAlignment="1">
      <alignment horizontal="left" vertical="center" wrapText="1"/>
    </xf>
    <xf numFmtId="0" fontId="43" fillId="0" borderId="0" xfId="0" applyFont="1" applyFill="1" applyBorder="1" applyAlignment="1">
      <alignment vertical="center"/>
    </xf>
    <xf numFmtId="0" fontId="44" fillId="0" borderId="0" xfId="0" applyFont="1" applyFill="1" applyBorder="1" applyAlignment="1">
      <alignment vertical="center"/>
    </xf>
    <xf numFmtId="0" fontId="45" fillId="0" borderId="0" xfId="73" applyFont="1" applyFill="1" applyAlignment="1">
      <alignment vertical="center"/>
    </xf>
    <xf numFmtId="0" fontId="46" fillId="0" borderId="0" xfId="0" applyFont="1" applyFill="1" applyBorder="1" applyAlignment="1">
      <alignment horizontal="center" vertical="center"/>
    </xf>
    <xf numFmtId="0" fontId="47" fillId="0" borderId="1" xfId="0" applyFont="1" applyFill="1" applyBorder="1" applyAlignment="1">
      <alignment horizontal="center" vertical="center"/>
    </xf>
    <xf numFmtId="0" fontId="48" fillId="0" borderId="1" xfId="0" applyFont="1" applyFill="1" applyBorder="1" applyAlignment="1">
      <alignment vertical="center"/>
    </xf>
    <xf numFmtId="180" fontId="48" fillId="0" borderId="1" xfId="0" applyNumberFormat="1" applyFont="1" applyFill="1" applyBorder="1" applyAlignment="1">
      <alignment vertical="center"/>
    </xf>
    <xf numFmtId="10" fontId="48" fillId="0" borderId="1" xfId="0" applyNumberFormat="1" applyFont="1" applyFill="1" applyBorder="1" applyAlignment="1">
      <alignment horizontal="right" vertical="center"/>
    </xf>
    <xf numFmtId="0" fontId="48" fillId="0" borderId="0" xfId="0" applyFont="1" applyFill="1" applyBorder="1" applyAlignment="1">
      <alignment vertical="center" wrapText="1"/>
    </xf>
    <xf numFmtId="0" fontId="48" fillId="0" borderId="0" xfId="0" applyFont="1" applyFill="1" applyBorder="1" applyAlignment="1">
      <alignment vertical="center"/>
    </xf>
    <xf numFmtId="0" fontId="49" fillId="0" borderId="0" xfId="0" applyFont="1" applyFill="1" applyBorder="1" applyAlignment="1">
      <alignment vertical="center" wrapText="1"/>
    </xf>
    <xf numFmtId="0" fontId="50" fillId="0" borderId="0" xfId="0" applyFont="1" applyAlignment="1">
      <alignment horizontal="justify" vertical="center" indent="2"/>
    </xf>
    <xf numFmtId="0" fontId="51" fillId="0" borderId="0" xfId="0" applyFont="1" applyAlignment="1"/>
    <xf numFmtId="0" fontId="13" fillId="0" borderId="0" xfId="0" applyFont="1" applyAlignment="1"/>
    <xf numFmtId="49" fontId="13" fillId="0" borderId="0" xfId="0" applyNumberFormat="1" applyFont="1">
      <alignment vertical="center"/>
    </xf>
    <xf numFmtId="176" fontId="13" fillId="0" borderId="0" xfId="0" applyNumberFormat="1" applyFont="1" applyAlignment="1">
      <alignment horizontal="right" vertical="center"/>
    </xf>
    <xf numFmtId="0" fontId="51" fillId="0" borderId="1" xfId="76" applyFont="1" applyBorder="1" applyAlignment="1">
      <alignment horizontal="center" vertical="center"/>
    </xf>
    <xf numFmtId="177" fontId="51" fillId="0" borderId="1" xfId="76" applyNumberFormat="1" applyFont="1" applyBorder="1" applyAlignment="1">
      <alignment horizontal="center" vertical="center"/>
    </xf>
    <xf numFmtId="49" fontId="14" fillId="0" borderId="1" xfId="0" applyNumberFormat="1" applyFont="1" applyBorder="1" applyAlignment="1">
      <alignment horizontal="left" vertical="center"/>
    </xf>
    <xf numFmtId="0" fontId="1" fillId="0" borderId="1" xfId="76" applyFont="1" applyBorder="1" applyAlignment="1">
      <alignment horizontal="left" vertical="center"/>
    </xf>
    <xf numFmtId="0" fontId="17" fillId="0" borderId="1" xfId="82" applyFont="1" applyBorder="1" applyAlignment="1">
      <alignment vertical="center" shrinkToFit="1"/>
    </xf>
    <xf numFmtId="0" fontId="52" fillId="0" borderId="0" xfId="0" applyFont="1" applyFill="1" applyAlignment="1">
      <alignment vertical="center"/>
    </xf>
    <xf numFmtId="0" fontId="32" fillId="0" borderId="0" xfId="0" applyFont="1" applyFill="1" applyAlignment="1"/>
    <xf numFmtId="0" fontId="53" fillId="0" borderId="0" xfId="0" applyFont="1" applyFill="1" applyAlignment="1"/>
    <xf numFmtId="0" fontId="13" fillId="0" borderId="0" xfId="0" applyFont="1" applyFill="1" applyAlignment="1">
      <alignment horizontal="left"/>
    </xf>
    <xf numFmtId="0" fontId="13" fillId="0" borderId="0" xfId="0" applyFont="1" applyFill="1" applyAlignment="1"/>
    <xf numFmtId="0" fontId="0" fillId="0" borderId="0" xfId="0" applyFill="1">
      <alignment vertical="center"/>
    </xf>
    <xf numFmtId="0" fontId="18" fillId="0" borderId="0" xfId="0" applyFont="1" applyFill="1" applyAlignment="1">
      <alignment horizontal="left" vertical="center"/>
    </xf>
    <xf numFmtId="41" fontId="32" fillId="0" borderId="0" xfId="0" applyNumberFormat="1" applyFont="1" applyFill="1" applyAlignment="1">
      <alignment horizontal="right"/>
    </xf>
    <xf numFmtId="0" fontId="32" fillId="0" borderId="0" xfId="0" applyFont="1" applyFill="1" applyAlignment="1">
      <alignment horizontal="right"/>
    </xf>
    <xf numFmtId="0" fontId="54" fillId="0" borderId="0" xfId="0" applyFont="1" applyFill="1" applyAlignment="1">
      <alignment horizontal="center"/>
    </xf>
    <xf numFmtId="0" fontId="55" fillId="0" borderId="0" xfId="0" applyFont="1" applyFill="1" applyAlignment="1"/>
    <xf numFmtId="41" fontId="56" fillId="0" borderId="0" xfId="0" applyNumberFormat="1" applyFont="1" applyFill="1" applyAlignment="1">
      <alignment horizontal="right"/>
    </xf>
    <xf numFmtId="0" fontId="53" fillId="0" borderId="1" xfId="0" applyFont="1" applyFill="1" applyBorder="1" applyAlignment="1">
      <alignment horizontal="center" vertical="center"/>
    </xf>
    <xf numFmtId="41" fontId="53" fillId="0" borderId="1" xfId="0" applyNumberFormat="1" applyFont="1" applyFill="1" applyBorder="1" applyAlignment="1">
      <alignment horizontal="center" vertical="center"/>
    </xf>
    <xf numFmtId="0" fontId="53" fillId="0" borderId="20" xfId="0" applyFont="1" applyFill="1" applyBorder="1" applyAlignment="1">
      <alignment horizontal="center" vertical="center"/>
    </xf>
    <xf numFmtId="0" fontId="53" fillId="0" borderId="38" xfId="0" applyFont="1" applyFill="1" applyBorder="1" applyAlignment="1">
      <alignment horizontal="center" vertical="center"/>
    </xf>
    <xf numFmtId="0" fontId="53" fillId="0" borderId="39" xfId="0" applyFont="1" applyFill="1" applyBorder="1" applyAlignment="1">
      <alignment horizontal="center" vertical="center"/>
    </xf>
    <xf numFmtId="41" fontId="14" fillId="0" borderId="1" xfId="0" applyNumberFormat="1" applyFont="1" applyFill="1" applyBorder="1" applyAlignment="1">
      <alignment horizontal="center" vertical="center" wrapText="1"/>
    </xf>
    <xf numFmtId="41"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57" fillId="0" borderId="0" xfId="0" applyFont="1" applyFill="1" applyAlignment="1"/>
    <xf numFmtId="0" fontId="14" fillId="0" borderId="1" xfId="0" applyFont="1" applyFill="1" applyBorder="1">
      <alignment vertical="center"/>
    </xf>
    <xf numFmtId="41" fontId="58" fillId="0" borderId="1" xfId="0" applyNumberFormat="1" applyFont="1" applyFill="1" applyBorder="1" applyAlignment="1">
      <alignment horizontal="right" vertical="center"/>
    </xf>
    <xf numFmtId="0" fontId="14" fillId="0" borderId="1" xfId="0" applyFont="1" applyFill="1" applyBorder="1" applyAlignment="1">
      <alignment horizontal="left" vertical="center"/>
    </xf>
    <xf numFmtId="1" fontId="14" fillId="0" borderId="1" xfId="0" applyNumberFormat="1" applyFont="1" applyFill="1" applyBorder="1" applyProtection="1">
      <alignment vertical="center"/>
      <protection locked="0"/>
    </xf>
    <xf numFmtId="0" fontId="14" fillId="0" borderId="1" xfId="64" applyFont="1" applyFill="1" applyBorder="1" applyAlignment="1" applyProtection="1">
      <alignment vertical="center"/>
      <protection locked="0"/>
    </xf>
    <xf numFmtId="41" fontId="59" fillId="0" borderId="1" xfId="4" applyFont="1" applyFill="1" applyBorder="1" applyAlignment="1" applyProtection="1">
      <alignment horizontal="left" vertical="center"/>
      <protection locked="0"/>
    </xf>
    <xf numFmtId="41" fontId="58" fillId="0" borderId="1" xfId="1" applyNumberFormat="1" applyFont="1" applyFill="1" applyBorder="1" applyAlignment="1" applyProtection="1">
      <alignment horizontal="right" vertical="center"/>
    </xf>
    <xf numFmtId="0" fontId="59" fillId="0" borderId="1" xfId="0" applyFont="1" applyFill="1" applyBorder="1">
      <alignment vertical="center"/>
    </xf>
    <xf numFmtId="41" fontId="58" fillId="0" borderId="1" xfId="4" applyFont="1" applyFill="1" applyBorder="1" applyAlignment="1" applyProtection="1">
      <alignment horizontal="right" vertical="center"/>
      <protection locked="0"/>
    </xf>
    <xf numFmtId="181" fontId="58" fillId="0" borderId="1" xfId="1" applyNumberFormat="1" applyFont="1" applyFill="1" applyBorder="1" applyAlignment="1" applyProtection="1">
      <alignment horizontal="right" vertical="center"/>
    </xf>
    <xf numFmtId="181" fontId="58" fillId="0" borderId="1" xfId="0" applyNumberFormat="1" applyFont="1" applyFill="1" applyBorder="1" applyAlignment="1">
      <alignment horizontal="right" vertical="center"/>
    </xf>
    <xf numFmtId="0" fontId="32" fillId="0" borderId="1" xfId="0" applyFont="1" applyFill="1" applyBorder="1" applyAlignment="1"/>
    <xf numFmtId="41" fontId="14" fillId="0" borderId="1" xfId="4" applyFont="1" applyFill="1" applyBorder="1" applyAlignment="1" applyProtection="1">
      <alignment horizontal="left" vertical="center"/>
      <protection locked="0"/>
    </xf>
    <xf numFmtId="182" fontId="58" fillId="0" borderId="1" xfId="0" applyNumberFormat="1" applyFont="1" applyFill="1" applyBorder="1" applyAlignment="1">
      <alignment horizontal="right" vertical="center"/>
    </xf>
    <xf numFmtId="182" fontId="53" fillId="0" borderId="1" xfId="4" applyNumberFormat="1" applyFont="1" applyFill="1" applyBorder="1" applyAlignment="1">
      <alignment horizontal="center" vertical="center"/>
    </xf>
    <xf numFmtId="0" fontId="58" fillId="0" borderId="0" xfId="0" applyFont="1" applyFill="1" applyAlignment="1">
      <alignment horizontal="left"/>
    </xf>
    <xf numFmtId="0" fontId="58" fillId="0" borderId="0" xfId="0" applyFont="1" applyFill="1" applyAlignment="1"/>
    <xf numFmtId="0" fontId="60" fillId="0" borderId="0" xfId="0" applyFont="1" applyFill="1" applyBorder="1" applyAlignment="1" applyProtection="1"/>
    <xf numFmtId="43" fontId="60" fillId="0" borderId="0" xfId="0" applyNumberFormat="1" applyFont="1" applyFill="1" applyBorder="1" applyAlignment="1" applyProtection="1"/>
    <xf numFmtId="0" fontId="61" fillId="0" borderId="0" xfId="0" applyFont="1" applyFill="1" applyBorder="1" applyAlignment="1"/>
    <xf numFmtId="0" fontId="62" fillId="0" borderId="0" xfId="0" applyFont="1" applyFill="1" applyBorder="1" applyAlignment="1" applyProtection="1">
      <alignment horizontal="center" vertical="center"/>
    </xf>
    <xf numFmtId="43" fontId="62" fillId="0" borderId="0" xfId="0" applyNumberFormat="1" applyFont="1" applyFill="1" applyBorder="1" applyAlignment="1" applyProtection="1">
      <alignment vertical="center"/>
    </xf>
    <xf numFmtId="43" fontId="60" fillId="0" borderId="0" xfId="0" applyNumberFormat="1" applyFont="1" applyFill="1" applyBorder="1" applyAlignment="1" applyProtection="1">
      <alignment horizontal="right"/>
    </xf>
    <xf numFmtId="0" fontId="63" fillId="0" borderId="4" xfId="0" applyFont="1" applyFill="1" applyBorder="1" applyAlignment="1" applyProtection="1">
      <alignment horizontal="center" vertical="center"/>
    </xf>
    <xf numFmtId="43" fontId="64" fillId="0" borderId="4" xfId="0" applyNumberFormat="1" applyFont="1" applyFill="1" applyBorder="1" applyAlignment="1" applyProtection="1">
      <alignment horizontal="center" vertical="center"/>
    </xf>
    <xf numFmtId="0" fontId="60" fillId="0" borderId="4" xfId="0" applyFont="1" applyFill="1" applyBorder="1" applyAlignment="1" applyProtection="1">
      <alignment vertical="center"/>
    </xf>
    <xf numFmtId="43" fontId="60" fillId="0" borderId="4" xfId="0" applyNumberFormat="1" applyFont="1" applyFill="1" applyBorder="1" applyAlignment="1" applyProtection="1">
      <alignment vertical="center"/>
    </xf>
    <xf numFmtId="0" fontId="62" fillId="0" borderId="0" xfId="0" applyFont="1" applyFill="1" applyBorder="1" applyAlignment="1" applyProtection="1">
      <alignment vertical="center"/>
    </xf>
    <xf numFmtId="0" fontId="60" fillId="0" borderId="3" xfId="0" applyFont="1" applyFill="1" applyBorder="1" applyAlignment="1" applyProtection="1">
      <alignment horizontal="right"/>
    </xf>
    <xf numFmtId="0" fontId="65" fillId="0" borderId="34" xfId="0" applyFont="1" applyFill="1" applyBorder="1" applyAlignment="1" applyProtection="1">
      <alignment horizontal="center" vertical="center"/>
    </xf>
    <xf numFmtId="0" fontId="65" fillId="0" borderId="4" xfId="0" applyFont="1" applyFill="1" applyBorder="1" applyAlignment="1" applyProtection="1">
      <alignment horizontal="center" vertical="center"/>
    </xf>
    <xf numFmtId="0" fontId="65" fillId="0" borderId="4" xfId="0" applyFont="1" applyFill="1" applyBorder="1" applyAlignment="1" applyProtection="1">
      <alignment horizontal="center" vertical="center" wrapText="1"/>
    </xf>
    <xf numFmtId="0" fontId="65" fillId="0" borderId="4" xfId="0" applyFont="1" applyFill="1" applyBorder="1" applyAlignment="1" applyProtection="1">
      <alignment vertical="center"/>
    </xf>
    <xf numFmtId="183" fontId="65" fillId="0" borderId="4" xfId="0" applyNumberFormat="1" applyFont="1" applyFill="1" applyBorder="1" applyAlignment="1" applyProtection="1">
      <alignment vertical="center"/>
    </xf>
    <xf numFmtId="183" fontId="60" fillId="0" borderId="4" xfId="0" applyNumberFormat="1" applyFont="1" applyFill="1" applyBorder="1" applyAlignment="1" applyProtection="1">
      <alignment vertical="center"/>
    </xf>
    <xf numFmtId="0" fontId="0" fillId="0" borderId="0" xfId="0" applyFont="1" applyFill="1" applyBorder="1" applyAlignment="1">
      <alignment vertical="center"/>
    </xf>
    <xf numFmtId="0" fontId="55" fillId="0" borderId="0" xfId="74" applyFont="1" applyFill="1" applyBorder="1" applyAlignment="1">
      <alignment vertical="center"/>
    </xf>
    <xf numFmtId="0" fontId="13" fillId="0" borderId="0" xfId="74" applyFont="1" applyFill="1" applyBorder="1" applyAlignment="1">
      <alignment vertical="center"/>
    </xf>
    <xf numFmtId="0" fontId="51" fillId="0" borderId="0" xfId="74" applyFont="1" applyFill="1" applyBorder="1" applyAlignment="1">
      <alignment vertical="center"/>
    </xf>
    <xf numFmtId="0" fontId="37" fillId="3" borderId="0" xfId="0" applyFont="1" applyFill="1" applyBorder="1" applyAlignment="1">
      <alignment vertical="center"/>
    </xf>
    <xf numFmtId="0" fontId="9" fillId="4" borderId="0" xfId="0" applyFont="1" applyFill="1" applyBorder="1" applyAlignment="1">
      <alignment vertical="center"/>
    </xf>
    <xf numFmtId="176" fontId="42" fillId="0" borderId="0" xfId="0" applyNumberFormat="1" applyFont="1" applyFill="1" applyBorder="1" applyAlignment="1">
      <alignment vertical="center"/>
    </xf>
    <xf numFmtId="176" fontId="0" fillId="0" borderId="0" xfId="0" applyNumberFormat="1" applyFont="1" applyFill="1" applyBorder="1" applyAlignment="1">
      <alignment vertical="center"/>
    </xf>
    <xf numFmtId="0" fontId="55" fillId="3" borderId="0" xfId="0" applyFont="1" applyFill="1" applyBorder="1" applyAlignment="1">
      <alignment vertical="center"/>
    </xf>
    <xf numFmtId="0" fontId="12" fillId="0" borderId="0" xfId="74" applyFont="1" applyFill="1" applyBorder="1" applyAlignment="1">
      <alignment horizontal="center" vertical="center"/>
    </xf>
    <xf numFmtId="176" fontId="56" fillId="0" borderId="0" xfId="74" applyNumberFormat="1" applyFont="1" applyFill="1" applyBorder="1" applyAlignment="1">
      <alignment horizontal="center" vertical="center"/>
    </xf>
    <xf numFmtId="176" fontId="12" fillId="0" borderId="0" xfId="74" applyNumberFormat="1" applyFont="1" applyFill="1" applyBorder="1" applyAlignment="1">
      <alignment horizontal="center" vertical="center"/>
    </xf>
    <xf numFmtId="176" fontId="13" fillId="0" borderId="0" xfId="74" applyNumberFormat="1" applyFont="1" applyFill="1" applyBorder="1" applyAlignment="1">
      <alignment horizontal="right" vertical="center"/>
    </xf>
    <xf numFmtId="184" fontId="13" fillId="0" borderId="0" xfId="3" applyNumberFormat="1" applyFont="1" applyFill="1" applyBorder="1" applyAlignment="1" applyProtection="1">
      <alignment horizontal="right" vertical="center"/>
    </xf>
    <xf numFmtId="0" fontId="25" fillId="0" borderId="1" xfId="74"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0" fontId="17" fillId="0" borderId="1" xfId="74" applyFont="1" applyFill="1" applyBorder="1" applyAlignment="1">
      <alignment vertical="center"/>
    </xf>
    <xf numFmtId="176" fontId="42" fillId="0" borderId="1" xfId="0" applyNumberFormat="1" applyFont="1" applyFill="1" applyBorder="1" applyAlignment="1">
      <alignment vertical="center"/>
    </xf>
    <xf numFmtId="0" fontId="14" fillId="0" borderId="1" xfId="74" applyFont="1" applyFill="1" applyBorder="1" applyAlignment="1">
      <alignment horizontal="center" vertical="center"/>
    </xf>
    <xf numFmtId="176" fontId="9" fillId="0" borderId="1" xfId="0" applyNumberFormat="1" applyFont="1" applyFill="1" applyBorder="1" applyAlignment="1">
      <alignment vertical="center"/>
    </xf>
    <xf numFmtId="0" fontId="9" fillId="3" borderId="0" xfId="0" applyFont="1" applyFill="1" applyBorder="1" applyAlignment="1">
      <alignment vertical="center"/>
    </xf>
    <xf numFmtId="0" fontId="33" fillId="3" borderId="0" xfId="0" applyFont="1" applyFill="1" applyBorder="1" applyAlignment="1">
      <alignment vertical="center"/>
    </xf>
    <xf numFmtId="0" fontId="9" fillId="3" borderId="0" xfId="0" applyFont="1" applyFill="1" applyBorder="1" applyAlignment="1">
      <alignment vertical="center" wrapText="1"/>
    </xf>
    <xf numFmtId="0" fontId="9" fillId="3" borderId="0" xfId="0" applyFont="1" applyFill="1" applyBorder="1" applyAlignment="1">
      <alignment horizontal="right" vertical="center" wrapText="1"/>
    </xf>
    <xf numFmtId="0" fontId="35" fillId="3" borderId="20" xfId="0" applyFont="1" applyFill="1" applyBorder="1" applyAlignment="1">
      <alignment horizontal="center" vertical="center"/>
    </xf>
    <xf numFmtId="0" fontId="35" fillId="3" borderId="39" xfId="0" applyFont="1" applyFill="1" applyBorder="1" applyAlignment="1">
      <alignment horizontal="center" vertical="center"/>
    </xf>
    <xf numFmtId="0" fontId="35" fillId="3" borderId="17" xfId="0" applyFont="1" applyFill="1" applyBorder="1" applyAlignment="1">
      <alignment horizontal="center" vertical="center" wrapText="1"/>
    </xf>
    <xf numFmtId="0" fontId="35" fillId="3" borderId="1" xfId="0" applyFont="1" applyFill="1" applyBorder="1" applyAlignment="1">
      <alignment horizontal="center" vertical="center"/>
    </xf>
    <xf numFmtId="0" fontId="35" fillId="3" borderId="40" xfId="0" applyFont="1" applyFill="1" applyBorder="1" applyAlignment="1">
      <alignment horizontal="center" vertical="center" wrapText="1"/>
    </xf>
    <xf numFmtId="0" fontId="9" fillId="4" borderId="1" xfId="0" applyFont="1" applyFill="1" applyBorder="1" applyAlignment="1">
      <alignment horizontal="left" vertical="center"/>
    </xf>
    <xf numFmtId="0" fontId="9" fillId="4" borderId="1" xfId="0" applyFont="1" applyFill="1" applyBorder="1" applyAlignment="1">
      <alignment vertical="center"/>
    </xf>
    <xf numFmtId="0" fontId="9" fillId="3" borderId="1" xfId="0" applyFont="1" applyFill="1" applyBorder="1" applyAlignment="1">
      <alignment vertical="center" wrapText="1"/>
    </xf>
    <xf numFmtId="0" fontId="9" fillId="3" borderId="1" xfId="0" applyFont="1" applyFill="1" applyBorder="1" applyAlignment="1">
      <alignment horizontal="left" vertical="center"/>
    </xf>
    <xf numFmtId="0" fontId="9" fillId="3" borderId="1" xfId="0" applyFont="1" applyFill="1" applyBorder="1" applyAlignment="1">
      <alignment vertical="center"/>
    </xf>
    <xf numFmtId="0" fontId="35" fillId="4" borderId="20" xfId="0" applyFont="1" applyFill="1" applyBorder="1" applyAlignment="1">
      <alignment horizontal="distributed" vertical="center" indent="2"/>
    </xf>
    <xf numFmtId="0" fontId="35" fillId="4" borderId="39" xfId="0" applyFont="1" applyFill="1" applyBorder="1" applyAlignment="1">
      <alignment horizontal="distributed" vertical="center" indent="2"/>
    </xf>
  </cellXfs>
  <cellStyles count="8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千位分隔 4" xfId="50"/>
    <cellStyle name="常规 6" xfId="51"/>
    <cellStyle name="千位分隔[0] 2" xfId="52"/>
    <cellStyle name="常规 2 2" xfId="53"/>
    <cellStyle name="常规 2" xfId="54"/>
    <cellStyle name="常规 3" xfId="55"/>
    <cellStyle name="千位分隔 2" xfId="56"/>
    <cellStyle name="常规 4" xfId="57"/>
    <cellStyle name="千位分隔 3" xfId="58"/>
    <cellStyle name="常规 5" xfId="59"/>
    <cellStyle name="千位分隔 5" xfId="60"/>
    <cellStyle name="常规 7" xfId="61"/>
    <cellStyle name="常规_Sheet1" xfId="62"/>
    <cellStyle name="货币 2" xfId="63"/>
    <cellStyle name="常规_2010年执行及2011年预算（报人大）" xfId="64"/>
    <cellStyle name="_黄石市2013年省对下结算对账单（对账）20140218" xfId="65"/>
    <cellStyle name="常规_8、债券表 (2)" xfId="66"/>
    <cellStyle name="常规_3支出预算调整变动项目表_1" xfId="67"/>
    <cellStyle name="常规_政府性基金预算表" xfId="68"/>
    <cellStyle name="常规_2013年结算对账0731_2015年黄石市结算2" xfId="69"/>
    <cellStyle name="Normal 2" xfId="70"/>
    <cellStyle name="Normal" xfId="71"/>
    <cellStyle name="常规_6" xfId="72"/>
    <cellStyle name="常规_表二_1" xfId="73"/>
    <cellStyle name="常规_21湖北省2015年地方财政预算表（20150331报部）" xfId="74"/>
    <cellStyle name="常规_附件：行政一处报表" xfId="75"/>
    <cellStyle name="常规 4 2" xfId="76"/>
    <cellStyle name="常规_2016年全省国有资本经营收入预算表" xfId="77"/>
    <cellStyle name="常规 4 3" xfId="78"/>
    <cellStyle name="常规_2016年省级国有资本经营支出预算表" xfId="79"/>
    <cellStyle name="Normal 3" xfId="80"/>
    <cellStyle name="常规 8" xfId="81"/>
    <cellStyle name="常规_Sheet20" xfId="82"/>
  </cellStyles>
  <tableStyles count="0" defaultTableStyle="TableStyleMedium2" defaultPivotStyle="PivotStyleLight16"/>
  <colors>
    <mruColors>
      <color rgb="00FFC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1" Type="http://schemas.openxmlformats.org/officeDocument/2006/relationships/styles" Target="styles.xml"/><Relationship Id="rId60" Type="http://schemas.openxmlformats.org/officeDocument/2006/relationships/sharedStrings" Target="sharedStrings.xml"/><Relationship Id="rId6" Type="http://schemas.openxmlformats.org/officeDocument/2006/relationships/worksheet" Target="worksheets/sheet6.xml"/><Relationship Id="rId59" Type="http://schemas.openxmlformats.org/officeDocument/2006/relationships/theme" Target="theme/theme1.xml"/><Relationship Id="rId58" Type="http://schemas.openxmlformats.org/officeDocument/2006/relationships/externalLink" Target="externalLinks/externalLink24.xml"/><Relationship Id="rId57" Type="http://schemas.openxmlformats.org/officeDocument/2006/relationships/externalLink" Target="externalLinks/externalLink23.xml"/><Relationship Id="rId56" Type="http://schemas.openxmlformats.org/officeDocument/2006/relationships/externalLink" Target="externalLinks/externalLink22.xml"/><Relationship Id="rId55" Type="http://schemas.openxmlformats.org/officeDocument/2006/relationships/externalLink" Target="externalLinks/externalLink21.xml"/><Relationship Id="rId54" Type="http://schemas.openxmlformats.org/officeDocument/2006/relationships/externalLink" Target="externalLinks/externalLink20.xml"/><Relationship Id="rId53" Type="http://schemas.openxmlformats.org/officeDocument/2006/relationships/externalLink" Target="externalLinks/externalLink19.xml"/><Relationship Id="rId52" Type="http://schemas.openxmlformats.org/officeDocument/2006/relationships/externalLink" Target="externalLinks/externalLink18.xml"/><Relationship Id="rId51" Type="http://schemas.openxmlformats.org/officeDocument/2006/relationships/externalLink" Target="externalLinks/externalLink17.xml"/><Relationship Id="rId50" Type="http://schemas.openxmlformats.org/officeDocument/2006/relationships/externalLink" Target="externalLinks/externalLink16.xml"/><Relationship Id="rId5" Type="http://schemas.openxmlformats.org/officeDocument/2006/relationships/worksheet" Target="worksheets/sheet5.xml"/><Relationship Id="rId49" Type="http://schemas.openxmlformats.org/officeDocument/2006/relationships/externalLink" Target="externalLinks/externalLink15.xml"/><Relationship Id="rId48" Type="http://schemas.openxmlformats.org/officeDocument/2006/relationships/externalLink" Target="externalLinks/externalLink14.xml"/><Relationship Id="rId47" Type="http://schemas.openxmlformats.org/officeDocument/2006/relationships/externalLink" Target="externalLinks/externalLink13.xml"/><Relationship Id="rId46" Type="http://schemas.openxmlformats.org/officeDocument/2006/relationships/externalLink" Target="externalLinks/externalLink12.xml"/><Relationship Id="rId45" Type="http://schemas.openxmlformats.org/officeDocument/2006/relationships/externalLink" Target="externalLinks/externalLink11.xml"/><Relationship Id="rId44" Type="http://schemas.openxmlformats.org/officeDocument/2006/relationships/externalLink" Target="externalLinks/externalLink10.xml"/><Relationship Id="rId43" Type="http://schemas.openxmlformats.org/officeDocument/2006/relationships/externalLink" Target="externalLinks/externalLink9.xml"/><Relationship Id="rId42" Type="http://schemas.openxmlformats.org/officeDocument/2006/relationships/externalLink" Target="externalLinks/externalLink8.xml"/><Relationship Id="rId41" Type="http://schemas.openxmlformats.org/officeDocument/2006/relationships/externalLink" Target="externalLinks/externalLink7.xml"/><Relationship Id="rId40" Type="http://schemas.openxmlformats.org/officeDocument/2006/relationships/externalLink" Target="externalLinks/externalLink6.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2016&#24180;&#37096;&#38376;&#39044;&#31639;\2016&#24180;&#35843;&#25972;&#39044;&#31639;\2016&#24180;&#39044;&#31639;&#35843;&#25972;&#34920;&#65288;&#23450;&#31295;&#65289;&#65288;&#26032;&#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imary\&#33258;&#30001;&#20132;&#25442;&#21306;\&#30707;\&#37096;&#38376;&#25253;&#3492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2016&#24180;&#37096;&#38376;&#39044;&#31639;\2016&#24180;&#35843;&#25972;&#39044;&#31639;\POWER%20ASSUMPTION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cuments%20and%20Settings\xiong\&#26700;&#38754;\&#20154;&#21592;&#20449;&#24687;&#37319;&#38598;&#34920;&#65288;&#27700;&#30005;&#23616;041122&#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2016&#24180;&#37096;&#38376;&#39044;&#31639;\&#19978;&#20154;&#22823;&#20250;2016&#24180;&#39044;&#31639;&#34920;&#26684;&#65288;2015&#24180;11&#26376;15&#26085;&#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2016&#24180;&#37096;&#38376;&#39044;&#31639;\2016&#24180;&#35843;&#25972;&#39044;&#31639;\&#32993;&#27874;&#25991;&#20214;\2011&#24180;&#37096;&#38376;&#39044;&#31639;\&#24180;&#32456;&#27979;&#31639;\2008&#24180;&#27979;&#31639;\&#21150;&#20844;&#25991;&#20214;\&#37096;&#38376;&#39044;&#31639;\&#24180;&#32456;&#27979;&#31639;\2007&#24180;&#27979;&#31639;\&#32479;&#35745;&#36164;&#26009;\&#39044;&#31639;&#20869;\&#25286;&#20998;&#25253;&#34920;\Book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30828;&#30424;&#24613;&#20214;&#20351;&#29992;-10&#26376;25&#26085;&#21551;\2015&#24180;&#37096;&#38376;&#39044;&#31639;\2015&#24180;&#39044;&#31639;&#35843;&#25972;\2015&#19987;&#27454;&#21450;&#36716;&#31227;&#25903;&#20184;&#21040;&#39033;&#32423;&#31185;&#30446;(217000&#1997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2016&#24180;&#37096;&#38376;&#39044;&#31639;\2016&#24180;&#35843;&#25972;&#39044;&#31639;\&#26032;&#24314;&#25991;&#20214;&#22841;\&#20013;&#22830;&#23545;&#36134;&#20250;&#21518;\Documents%20and%20Settings\xiong\&#26700;&#38754;\Documents%20and%20Settings\lx\My%20Documents\F&#36130;&#25919;&#20379;&#20859;&#20154;&#21592;&#20449;&#24687;&#31995;&#32479;F\&#25945;&#32946;&#20449;&#24687;2&#29256;\&#38472;&#2421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2016&#24180;&#37096;&#38376;&#39044;&#31639;\2016&#24180;&#35843;&#25972;&#39044;&#31639;\&#26032;&#24314;&#25991;&#20214;&#22841;\&#20013;&#22830;&#23545;&#36134;&#20250;&#21518;\Documents%20and%20Settings\xiong\&#26700;&#38754;\&#20154;&#21592;&#20449;&#24687;&#37319;&#38598;&#34920;&#65288;&#27700;&#30005;&#23616;041122&#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2016&#24180;&#37096;&#38376;&#39044;&#31639;\2016&#24180;&#35843;&#25972;&#39044;&#31639;\&#26032;&#24314;&#25991;&#20214;&#22841;\&#20013;&#22830;&#23545;&#36134;&#20250;&#21518;\Documents%20and%20Settings\xiong\&#26700;&#38754;\Documents%20and%20Settings\lx\My%20Documents\F&#36130;&#25919;&#20379;&#20859;&#20154;&#21592;&#20449;&#24687;&#31995;&#32479;F\&#25945;&#32946;&#20449;&#24687;2&#29256;\&#36213;&#2684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var\mobile\Containers\Data\Application\4762BA91-4A7C-4707-89AC-58E7A6241326\Documents\WpsQingCache_\17066194\o\LOCAL-7AB1CF5E-E549-4B2D-82FA-A1F5E5E37360\n\POWER%20ASSUMPTION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Administrator\Desktop\2026&#24180;&#39044;&#31639;&#33609;&#26696;%20&#23450;&#31295;1226&#36807;&#20250;\2026&#24180;&#39044;&#31639;&#32534;&#21046;&#31616;&#34920;12.16&#26356;&#2603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var\mobile\Containers\Data\Application\4762BA91-4A7C-4707-89AC-58E7A6241326\Documents\WpsQingCache_\17066194\o\LOCAL-7AB1CF5E-E549-4B2D-82FA-A1F5E5E37360\n\POWER%20ASSUMPTION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2016&#24180;&#37096;&#38376;&#39044;&#31639;\2016&#24180;&#35843;&#25972;&#39044;&#31639;\&#32993;&#27874;&#25991;&#20214;\2011&#24180;&#37096;&#38376;&#39044;&#31639;\&#24180;&#32456;&#27979;&#31639;\2008&#24180;&#27979;&#31639;\&#21150;&#20844;&#25991;&#20214;\&#37096;&#38376;&#39044;&#31639;\&#24180;&#32456;&#27979;&#31639;\2007&#24180;&#27979;&#31639;\&#36213;&#32418;&#20853;\&#20065;&#38215;&#32508;&#21512;&#37197;&#22871;&#25913;&#38761;\&#20065;&#38215;&#32508;&#21512;&#37197;&#22871;&#25913;&#38761;&#25104;&#26412;&#27979;&#31639;&#24773;&#209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2016&#24180;&#37096;&#38376;&#39044;&#31639;\2015&#24180;&#39044;&#31639;&#25253;&#34920;(&#25253;&#20154;&#22823;&#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zhangqiang\&#26700;&#38754;\L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Main"/>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 收支总表"/>
      <sheetName val="2 科目调整预算表"/>
      <sheetName val="3支出预算调整变动明细表（按来源）"/>
      <sheetName val="预算变动明细（按经济分类）"/>
      <sheetName val="功能分类明细表"/>
      <sheetName val="4政府性基金"/>
      <sheetName val="2016年债券分期"/>
      <sheetName val="2016年预算调整表（定稿）（新）"/>
    </sheetNames>
    <definedNames>
      <definedName name="Module.Prix_SMC"/>
      <definedName name="Prix_SMC"/>
      <definedName name="明细表"/>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W-TEO"/>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REF!"/>
      <sheetName val="支出总表(单位)3"/>
      <sheetName val="支出总表(科目)4"/>
      <sheetName val="支出分类汇总6"/>
      <sheetName val="支出分类汇总7"/>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G.1R-Shou COP Gf"/>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单位信息录入表"/>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封面"/>
      <sheetName val="目录"/>
      <sheetName val="表8 (2)"/>
      <sheetName val="表1"/>
      <sheetName val="表2"/>
      <sheetName val="表3"/>
      <sheetName val="表4"/>
      <sheetName val="表5"/>
      <sheetName val="表6"/>
      <sheetName val="表7"/>
      <sheetName val="表8"/>
      <sheetName val="表9"/>
      <sheetName val="表10"/>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15专款及转移支付到项级科目(217000万）"/>
    </sheetNames>
    <definedNames>
      <definedName name="科目调账2"/>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inanc. Overview"/>
      <sheetName val="Toolbox"/>
      <sheetName val="P1012001"/>
      <sheetName val="POWER ASSUMPTIONS"/>
    </sheetNames>
    <sheetDataSet>
      <sheetData sheetId="0" refreshError="1"/>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基础编码"/>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基础编码"/>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基础编码"/>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POWER ASSUMPTIONS"/>
      <sheetName val="Toolbox"/>
    </sheetNames>
    <sheetDataSet>
      <sheetData sheetId="0" refreshError="1"/>
      <sheetData sheetId="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01收入"/>
      <sheetName val="02支出功能分类"/>
      <sheetName val="03收支平衡"/>
      <sheetName val="附件01-基本支出"/>
      <sheetName val="04政府性基金"/>
      <sheetName val="05社保基金（开）"/>
      <sheetName val="05社保基金（铁）"/>
    </sheetNames>
    <sheetDataSet>
      <sheetData sheetId="0">
        <row r="6">
          <cell r="J6">
            <v>18000</v>
          </cell>
        </row>
        <row r="9">
          <cell r="F9">
            <v>104100</v>
          </cell>
          <cell r="G9">
            <v>11800</v>
          </cell>
        </row>
        <row r="9">
          <cell r="I9">
            <v>124800</v>
          </cell>
          <cell r="J9">
            <v>13400</v>
          </cell>
        </row>
        <row r="14">
          <cell r="J14">
            <v>800</v>
          </cell>
        </row>
        <row r="20">
          <cell r="J20">
            <v>300</v>
          </cell>
        </row>
        <row r="22">
          <cell r="J22">
            <v>300</v>
          </cell>
        </row>
        <row r="23">
          <cell r="J23">
            <v>4300</v>
          </cell>
        </row>
        <row r="25">
          <cell r="I25">
            <v>3700</v>
          </cell>
          <cell r="J25">
            <v>300</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oolbox"/>
      <sheetName val="Financ. Overview"/>
      <sheetName val="单位信息录入表"/>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oolbox"/>
      <sheetName val="基础编码"/>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OWER ASSUMPTIONS"/>
      <sheetName val="Toolbox"/>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LD"/>
    </sheetNames>
    <definedNames>
      <definedName name="BM8_SelectZBM.BM8_ZBMChangeKMM"/>
      <definedName name="BM8_SelectZBM.BM8_ZBMminusOption"/>
      <definedName name="BM8_SelectZBM.BM8_ZBMSumOption"/>
    </defined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tabSelected="1" workbookViewId="0">
      <selection activeCell="H14" sqref="H14"/>
    </sheetView>
  </sheetViews>
  <sheetFormatPr defaultColWidth="9" defaultRowHeight="13.5" outlineLevelCol="3"/>
  <cols>
    <col min="1" max="1" width="9" style="371"/>
    <col min="2" max="2" width="32.1166666666667" style="371" customWidth="1"/>
    <col min="3" max="4" width="19.8833333333333" style="373" customWidth="1"/>
    <col min="5" max="16384" width="9" style="371"/>
  </cols>
  <sheetData>
    <row r="1" s="371" customFormat="1" ht="18" customHeight="1" spans="1:4">
      <c r="A1" s="359"/>
      <c r="C1" s="373"/>
      <c r="D1" s="373"/>
    </row>
    <row r="2" s="372" customFormat="1" ht="20.25" spans="1:4">
      <c r="A2" s="360" t="s">
        <v>0</v>
      </c>
      <c r="B2" s="360"/>
      <c r="C2" s="360"/>
      <c r="D2" s="360"/>
    </row>
    <row r="3" s="371" customFormat="1" ht="20.25" customHeight="1" spans="1:4">
      <c r="C3" s="373"/>
      <c r="D3" s="374" t="s">
        <v>1</v>
      </c>
    </row>
    <row r="4" s="371" customFormat="1" ht="31.5" customHeight="1" spans="1:4">
      <c r="A4" s="375" t="s">
        <v>2</v>
      </c>
      <c r="B4" s="376"/>
      <c r="C4" s="377" t="s">
        <v>3</v>
      </c>
      <c r="D4" s="377" t="s">
        <v>4</v>
      </c>
    </row>
    <row r="5" s="371" customFormat="1" ht="34" customHeight="1" spans="1:4">
      <c r="A5" s="378" t="s">
        <v>5</v>
      </c>
      <c r="B5" s="378" t="s">
        <v>6</v>
      </c>
      <c r="C5" s="379"/>
      <c r="D5" s="379"/>
    </row>
    <row r="6" s="356" customFormat="1" ht="20.1" customHeight="1" spans="1:4">
      <c r="A6" s="380">
        <v>101</v>
      </c>
      <c r="B6" s="381" t="s">
        <v>7</v>
      </c>
      <c r="C6" s="382"/>
      <c r="D6" s="382"/>
    </row>
    <row r="7" s="371" customFormat="1" ht="20.1" customHeight="1" spans="1:4">
      <c r="A7" s="383">
        <v>10101</v>
      </c>
      <c r="B7" s="384" t="s">
        <v>8</v>
      </c>
      <c r="C7" s="382">
        <v>43467</v>
      </c>
      <c r="D7" s="382">
        <v>52000</v>
      </c>
    </row>
    <row r="8" s="371" customFormat="1" ht="20.1" customHeight="1" spans="1:4">
      <c r="A8" s="383">
        <v>10104</v>
      </c>
      <c r="B8" s="384" t="s">
        <v>9</v>
      </c>
      <c r="C8" s="382">
        <v>22255</v>
      </c>
      <c r="D8" s="382">
        <v>22000</v>
      </c>
    </row>
    <row r="9" s="371" customFormat="1" ht="20.1" customHeight="1" spans="1:4">
      <c r="A9" s="383">
        <v>10105</v>
      </c>
      <c r="B9" s="384" t="s">
        <v>10</v>
      </c>
      <c r="C9" s="382"/>
      <c r="D9" s="382"/>
    </row>
    <row r="10" s="371" customFormat="1" ht="20.1" customHeight="1" spans="1:4">
      <c r="A10" s="383">
        <v>10106</v>
      </c>
      <c r="B10" s="384" t="s">
        <v>11</v>
      </c>
      <c r="C10" s="382">
        <v>2306</v>
      </c>
      <c r="D10" s="382">
        <v>2500</v>
      </c>
    </row>
    <row r="11" s="371" customFormat="1" ht="20.1" customHeight="1" spans="1:4">
      <c r="A11" s="383">
        <v>10107</v>
      </c>
      <c r="B11" s="384" t="s">
        <v>12</v>
      </c>
      <c r="C11" s="382">
        <v>137</v>
      </c>
      <c r="D11" s="382">
        <v>1500</v>
      </c>
    </row>
    <row r="12" s="371" customFormat="1" ht="20.1" customHeight="1" spans="1:4">
      <c r="A12" s="383">
        <v>10109</v>
      </c>
      <c r="B12" s="384" t="s">
        <v>13</v>
      </c>
      <c r="C12" s="382">
        <v>5914</v>
      </c>
      <c r="D12" s="382">
        <v>6200</v>
      </c>
    </row>
    <row r="13" s="371" customFormat="1" ht="20.1" customHeight="1" spans="1:4">
      <c r="A13" s="383">
        <v>10110</v>
      </c>
      <c r="B13" s="384" t="s">
        <v>14</v>
      </c>
      <c r="C13" s="382">
        <v>15123</v>
      </c>
      <c r="D13" s="382">
        <v>16000</v>
      </c>
    </row>
    <row r="14" s="371" customFormat="1" ht="20.1" customHeight="1" spans="1:4">
      <c r="A14" s="383">
        <v>10111</v>
      </c>
      <c r="B14" s="384" t="s">
        <v>15</v>
      </c>
      <c r="C14" s="382">
        <v>4929</v>
      </c>
      <c r="D14" s="382">
        <v>5200</v>
      </c>
    </row>
    <row r="15" s="371" customFormat="1" ht="20.1" customHeight="1" spans="1:4">
      <c r="A15" s="383">
        <v>10112</v>
      </c>
      <c r="B15" s="384" t="s">
        <v>16</v>
      </c>
      <c r="C15" s="382">
        <v>7758</v>
      </c>
      <c r="D15" s="382">
        <v>11600</v>
      </c>
    </row>
    <row r="16" s="371" customFormat="1" ht="20.1" customHeight="1" spans="1:4">
      <c r="A16" s="383">
        <v>10113</v>
      </c>
      <c r="B16" s="384" t="s">
        <v>17</v>
      </c>
      <c r="C16" s="382">
        <v>2232</v>
      </c>
      <c r="D16" s="382">
        <v>4000</v>
      </c>
    </row>
    <row r="17" s="371" customFormat="1" ht="20.1" customHeight="1" spans="1:4">
      <c r="A17" s="383">
        <v>10114</v>
      </c>
      <c r="B17" s="384" t="s">
        <v>18</v>
      </c>
      <c r="C17" s="382">
        <v>36</v>
      </c>
      <c r="D17" s="382">
        <v>100</v>
      </c>
    </row>
    <row r="18" s="371" customFormat="1" ht="20.1" customHeight="1" spans="1:4">
      <c r="A18" s="383">
        <v>10118</v>
      </c>
      <c r="B18" s="384" t="s">
        <v>19</v>
      </c>
      <c r="C18" s="382">
        <v>1746</v>
      </c>
      <c r="D18" s="382">
        <v>3500</v>
      </c>
    </row>
    <row r="19" s="371" customFormat="1" ht="20.1" customHeight="1" spans="1:4">
      <c r="A19" s="383">
        <v>10119</v>
      </c>
      <c r="B19" s="384" t="s">
        <v>20</v>
      </c>
      <c r="C19" s="382"/>
      <c r="D19" s="382"/>
    </row>
    <row r="20" s="371" customFormat="1" ht="20.1" customHeight="1" spans="1:4">
      <c r="A20" s="383">
        <v>10120</v>
      </c>
      <c r="B20" s="384" t="s">
        <v>21</v>
      </c>
      <c r="C20" s="382"/>
      <c r="D20" s="382"/>
    </row>
    <row r="21" s="371" customFormat="1" ht="20.1" customHeight="1" spans="1:4">
      <c r="A21" s="383">
        <v>10121</v>
      </c>
      <c r="B21" s="384" t="s">
        <v>22</v>
      </c>
      <c r="C21" s="382">
        <v>127</v>
      </c>
      <c r="D21" s="382">
        <v>200</v>
      </c>
    </row>
    <row r="22" s="371" customFormat="1" ht="20.1" customHeight="1" spans="1:4">
      <c r="A22" s="383">
        <v>10199</v>
      </c>
      <c r="B22" s="384" t="s">
        <v>23</v>
      </c>
      <c r="C22" s="382"/>
      <c r="D22" s="382"/>
    </row>
    <row r="23" s="356" customFormat="1" ht="21" customHeight="1" spans="1:4">
      <c r="A23" s="380">
        <v>103</v>
      </c>
      <c r="B23" s="381" t="s">
        <v>24</v>
      </c>
      <c r="C23" s="382"/>
      <c r="D23" s="382"/>
    </row>
    <row r="24" s="371" customFormat="1" ht="20.1" customHeight="1" spans="1:4">
      <c r="A24" s="383">
        <v>10302</v>
      </c>
      <c r="B24" s="384" t="s">
        <v>25</v>
      </c>
      <c r="C24" s="382">
        <v>2566</v>
      </c>
      <c r="D24" s="382">
        <v>4200</v>
      </c>
    </row>
    <row r="25" s="371" customFormat="1" ht="20.1" customHeight="1" spans="1:4">
      <c r="A25" s="383">
        <v>10304</v>
      </c>
      <c r="B25" s="384" t="s">
        <v>26</v>
      </c>
      <c r="C25" s="382">
        <v>1309</v>
      </c>
      <c r="D25" s="382">
        <v>1500</v>
      </c>
    </row>
    <row r="26" s="371" customFormat="1" ht="20.1" customHeight="1" spans="1:4">
      <c r="A26" s="383">
        <v>10305</v>
      </c>
      <c r="B26" s="384" t="s">
        <v>27</v>
      </c>
      <c r="C26" s="382">
        <v>3093</v>
      </c>
      <c r="D26" s="382">
        <v>2000</v>
      </c>
    </row>
    <row r="27" s="371" customFormat="1" ht="20.1" customHeight="1" spans="1:4">
      <c r="A27" s="383">
        <v>10306</v>
      </c>
      <c r="B27" s="384" t="s">
        <v>28</v>
      </c>
      <c r="C27" s="382"/>
      <c r="D27" s="382"/>
    </row>
    <row r="28" s="371" customFormat="1" ht="20.1" customHeight="1" spans="1:4">
      <c r="A28" s="383">
        <v>10307</v>
      </c>
      <c r="B28" s="384" t="s">
        <v>29</v>
      </c>
      <c r="C28" s="382">
        <v>47105</v>
      </c>
      <c r="D28" s="382">
        <v>33000</v>
      </c>
    </row>
    <row r="29" s="371" customFormat="1" ht="20.1" customHeight="1" spans="1:4">
      <c r="A29" s="383">
        <v>10308</v>
      </c>
      <c r="B29" s="384" t="s">
        <v>30</v>
      </c>
      <c r="C29" s="382"/>
      <c r="D29" s="382"/>
    </row>
    <row r="30" s="355" customFormat="1" ht="20.1" customHeight="1" spans="1:4">
      <c r="A30" s="383">
        <v>10309</v>
      </c>
      <c r="B30" s="384" t="s">
        <v>31</v>
      </c>
      <c r="C30" s="382"/>
      <c r="D30" s="382"/>
    </row>
    <row r="31" s="355" customFormat="1" ht="20.1" customHeight="1" spans="1:4">
      <c r="A31" s="383">
        <v>10399</v>
      </c>
      <c r="B31" s="384" t="s">
        <v>32</v>
      </c>
      <c r="C31" s="382">
        <v>4</v>
      </c>
      <c r="D31" s="382"/>
    </row>
    <row r="32" s="355" customFormat="1" ht="20.1" customHeight="1" spans="1:4">
      <c r="A32" s="383"/>
      <c r="B32" s="384" t="s">
        <v>33</v>
      </c>
      <c r="C32" s="382"/>
      <c r="D32" s="382"/>
    </row>
    <row r="33" s="356" customFormat="1" ht="20.1" customHeight="1" spans="1:4">
      <c r="A33" s="385" t="s">
        <v>34</v>
      </c>
      <c r="B33" s="386"/>
      <c r="C33" s="382">
        <v>160107</v>
      </c>
      <c r="D33" s="382">
        <v>165500</v>
      </c>
    </row>
  </sheetData>
  <mergeCells count="5">
    <mergeCell ref="A2:D2"/>
    <mergeCell ref="A4:B4"/>
    <mergeCell ref="A33:B33"/>
    <mergeCell ref="C4:C5"/>
    <mergeCell ref="D4:D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showZeros="0" zoomScaleSheetLayoutView="110" workbookViewId="0">
      <selection activeCell="F20" sqref="F20"/>
    </sheetView>
  </sheetViews>
  <sheetFormatPr defaultColWidth="9" defaultRowHeight="13.5" outlineLevelCol="4"/>
  <cols>
    <col min="1" max="1" width="45.5416666666667" style="14" customWidth="1"/>
    <col min="2" max="206" width="9.09166666666667" style="14" customWidth="1"/>
    <col min="207" max="210" width="9.09166666666667" style="14"/>
    <col min="211" max="211" width="10.6333333333333" style="14" hidden="1" customWidth="1"/>
    <col min="212" max="212" width="40.9083333333333" style="14" customWidth="1"/>
    <col min="213" max="213" width="16.0916666666667" style="14" customWidth="1"/>
    <col min="214" max="214" width="15.725" style="14" customWidth="1"/>
    <col min="215" max="215" width="13.3666666666667" style="14" customWidth="1"/>
    <col min="216" max="216" width="22.725" style="14" customWidth="1"/>
    <col min="217" max="462" width="9.09166666666667" style="14" customWidth="1"/>
    <col min="463" max="466" width="9.09166666666667" style="14"/>
    <col min="467" max="467" width="10.6333333333333" style="14" hidden="1" customWidth="1"/>
    <col min="468" max="468" width="40.9083333333333" style="14" customWidth="1"/>
    <col min="469" max="469" width="16.0916666666667" style="14" customWidth="1"/>
    <col min="470" max="470" width="15.725" style="14" customWidth="1"/>
    <col min="471" max="471" width="13.3666666666667" style="14" customWidth="1"/>
    <col min="472" max="472" width="22.725" style="14" customWidth="1"/>
    <col min="473" max="718" width="9.09166666666667" style="14" customWidth="1"/>
    <col min="719" max="722" width="9.09166666666667" style="14"/>
    <col min="723" max="723" width="10.6333333333333" style="14" hidden="1" customWidth="1"/>
    <col min="724" max="724" width="40.9083333333333" style="14" customWidth="1"/>
    <col min="725" max="725" width="16.0916666666667" style="14" customWidth="1"/>
    <col min="726" max="726" width="15.725" style="14" customWidth="1"/>
    <col min="727" max="727" width="13.3666666666667" style="14" customWidth="1"/>
    <col min="728" max="728" width="22.725" style="14" customWidth="1"/>
    <col min="729" max="974" width="9.09166666666667" style="14" customWidth="1"/>
    <col min="975" max="978" width="9.09166666666667" style="14"/>
    <col min="979" max="979" width="10.6333333333333" style="14" hidden="1" customWidth="1"/>
    <col min="980" max="980" width="40.9083333333333" style="14" customWidth="1"/>
    <col min="981" max="981" width="16.0916666666667" style="14" customWidth="1"/>
    <col min="982" max="982" width="15.725" style="14" customWidth="1"/>
    <col min="983" max="983" width="13.3666666666667" style="14" customWidth="1"/>
    <col min="984" max="984" width="22.725" style="14" customWidth="1"/>
    <col min="985" max="1230" width="9.09166666666667" style="14" customWidth="1"/>
    <col min="1231" max="1234" width="9.09166666666667" style="14"/>
    <col min="1235" max="1235" width="10.6333333333333" style="14" hidden="1" customWidth="1"/>
    <col min="1236" max="1236" width="40.9083333333333" style="14" customWidth="1"/>
    <col min="1237" max="1237" width="16.0916666666667" style="14" customWidth="1"/>
    <col min="1238" max="1238" width="15.725" style="14" customWidth="1"/>
    <col min="1239" max="1239" width="13.3666666666667" style="14" customWidth="1"/>
    <col min="1240" max="1240" width="22.725" style="14" customWidth="1"/>
    <col min="1241" max="1486" width="9.09166666666667" style="14" customWidth="1"/>
    <col min="1487" max="1490" width="9.09166666666667" style="14"/>
    <col min="1491" max="1491" width="10.6333333333333" style="14" hidden="1" customWidth="1"/>
    <col min="1492" max="1492" width="40.9083333333333" style="14" customWidth="1"/>
    <col min="1493" max="1493" width="16.0916666666667" style="14" customWidth="1"/>
    <col min="1494" max="1494" width="15.725" style="14" customWidth="1"/>
    <col min="1495" max="1495" width="13.3666666666667" style="14" customWidth="1"/>
    <col min="1496" max="1496" width="22.725" style="14" customWidth="1"/>
    <col min="1497" max="1742" width="9.09166666666667" style="14" customWidth="1"/>
    <col min="1743" max="1746" width="9.09166666666667" style="14"/>
    <col min="1747" max="1747" width="10.6333333333333" style="14" hidden="1" customWidth="1"/>
    <col min="1748" max="1748" width="40.9083333333333" style="14" customWidth="1"/>
    <col min="1749" max="1749" width="16.0916666666667" style="14" customWidth="1"/>
    <col min="1750" max="1750" width="15.725" style="14" customWidth="1"/>
    <col min="1751" max="1751" width="13.3666666666667" style="14" customWidth="1"/>
    <col min="1752" max="1752" width="22.725" style="14" customWidth="1"/>
    <col min="1753" max="1998" width="9.09166666666667" style="14" customWidth="1"/>
    <col min="1999" max="2002" width="9.09166666666667" style="14"/>
    <col min="2003" max="2003" width="10.6333333333333" style="14" hidden="1" customWidth="1"/>
    <col min="2004" max="2004" width="40.9083333333333" style="14" customWidth="1"/>
    <col min="2005" max="2005" width="16.0916666666667" style="14" customWidth="1"/>
    <col min="2006" max="2006" width="15.725" style="14" customWidth="1"/>
    <col min="2007" max="2007" width="13.3666666666667" style="14" customWidth="1"/>
    <col min="2008" max="2008" width="22.725" style="14" customWidth="1"/>
    <col min="2009" max="2254" width="9.09166666666667" style="14" customWidth="1"/>
    <col min="2255" max="2258" width="9.09166666666667" style="14"/>
    <col min="2259" max="2259" width="10.6333333333333" style="14" hidden="1" customWidth="1"/>
    <col min="2260" max="2260" width="40.9083333333333" style="14" customWidth="1"/>
    <col min="2261" max="2261" width="16.0916666666667" style="14" customWidth="1"/>
    <col min="2262" max="2262" width="15.725" style="14" customWidth="1"/>
    <col min="2263" max="2263" width="13.3666666666667" style="14" customWidth="1"/>
    <col min="2264" max="2264" width="22.725" style="14" customWidth="1"/>
    <col min="2265" max="2510" width="9.09166666666667" style="14" customWidth="1"/>
    <col min="2511" max="2514" width="9.09166666666667" style="14"/>
    <col min="2515" max="2515" width="10.6333333333333" style="14" hidden="1" customWidth="1"/>
    <col min="2516" max="2516" width="40.9083333333333" style="14" customWidth="1"/>
    <col min="2517" max="2517" width="16.0916666666667" style="14" customWidth="1"/>
    <col min="2518" max="2518" width="15.725" style="14" customWidth="1"/>
    <col min="2519" max="2519" width="13.3666666666667" style="14" customWidth="1"/>
    <col min="2520" max="2520" width="22.725" style="14" customWidth="1"/>
    <col min="2521" max="2766" width="9.09166666666667" style="14" customWidth="1"/>
    <col min="2767" max="2770" width="9.09166666666667" style="14"/>
    <col min="2771" max="2771" width="10.6333333333333" style="14" hidden="1" customWidth="1"/>
    <col min="2772" max="2772" width="40.9083333333333" style="14" customWidth="1"/>
    <col min="2773" max="2773" width="16.0916666666667" style="14" customWidth="1"/>
    <col min="2774" max="2774" width="15.725" style="14" customWidth="1"/>
    <col min="2775" max="2775" width="13.3666666666667" style="14" customWidth="1"/>
    <col min="2776" max="2776" width="22.725" style="14" customWidth="1"/>
    <col min="2777" max="3022" width="9.09166666666667" style="14" customWidth="1"/>
    <col min="3023" max="3026" width="9.09166666666667" style="14"/>
    <col min="3027" max="3027" width="10.6333333333333" style="14" hidden="1" customWidth="1"/>
    <col min="3028" max="3028" width="40.9083333333333" style="14" customWidth="1"/>
    <col min="3029" max="3029" width="16.0916666666667" style="14" customWidth="1"/>
    <col min="3030" max="3030" width="15.725" style="14" customWidth="1"/>
    <col min="3031" max="3031" width="13.3666666666667" style="14" customWidth="1"/>
    <col min="3032" max="3032" width="22.725" style="14" customWidth="1"/>
    <col min="3033" max="3278" width="9.09166666666667" style="14" customWidth="1"/>
    <col min="3279" max="3282" width="9.09166666666667" style="14"/>
    <col min="3283" max="3283" width="10.6333333333333" style="14" hidden="1" customWidth="1"/>
    <col min="3284" max="3284" width="40.9083333333333" style="14" customWidth="1"/>
    <col min="3285" max="3285" width="16.0916666666667" style="14" customWidth="1"/>
    <col min="3286" max="3286" width="15.725" style="14" customWidth="1"/>
    <col min="3287" max="3287" width="13.3666666666667" style="14" customWidth="1"/>
    <col min="3288" max="3288" width="22.725" style="14" customWidth="1"/>
    <col min="3289" max="3534" width="9.09166666666667" style="14" customWidth="1"/>
    <col min="3535" max="3538" width="9.09166666666667" style="14"/>
    <col min="3539" max="3539" width="10.6333333333333" style="14" hidden="1" customWidth="1"/>
    <col min="3540" max="3540" width="40.9083333333333" style="14" customWidth="1"/>
    <col min="3541" max="3541" width="16.0916666666667" style="14" customWidth="1"/>
    <col min="3542" max="3542" width="15.725" style="14" customWidth="1"/>
    <col min="3543" max="3543" width="13.3666666666667" style="14" customWidth="1"/>
    <col min="3544" max="3544" width="22.725" style="14" customWidth="1"/>
    <col min="3545" max="3790" width="9.09166666666667" style="14" customWidth="1"/>
    <col min="3791" max="3794" width="9.09166666666667" style="14"/>
    <col min="3795" max="3795" width="10.6333333333333" style="14" hidden="1" customWidth="1"/>
    <col min="3796" max="3796" width="40.9083333333333" style="14" customWidth="1"/>
    <col min="3797" max="3797" width="16.0916666666667" style="14" customWidth="1"/>
    <col min="3798" max="3798" width="15.725" style="14" customWidth="1"/>
    <col min="3799" max="3799" width="13.3666666666667" style="14" customWidth="1"/>
    <col min="3800" max="3800" width="22.725" style="14" customWidth="1"/>
    <col min="3801" max="4046" width="9.09166666666667" style="14" customWidth="1"/>
    <col min="4047" max="4050" width="9.09166666666667" style="14"/>
    <col min="4051" max="4051" width="10.6333333333333" style="14" hidden="1" customWidth="1"/>
    <col min="4052" max="4052" width="40.9083333333333" style="14" customWidth="1"/>
    <col min="4053" max="4053" width="16.0916666666667" style="14" customWidth="1"/>
    <col min="4054" max="4054" width="15.725" style="14" customWidth="1"/>
    <col min="4055" max="4055" width="13.3666666666667" style="14" customWidth="1"/>
    <col min="4056" max="4056" width="22.725" style="14" customWidth="1"/>
    <col min="4057" max="4302" width="9.09166666666667" style="14" customWidth="1"/>
    <col min="4303" max="4306" width="9.09166666666667" style="14"/>
    <col min="4307" max="4307" width="10.6333333333333" style="14" hidden="1" customWidth="1"/>
    <col min="4308" max="4308" width="40.9083333333333" style="14" customWidth="1"/>
    <col min="4309" max="4309" width="16.0916666666667" style="14" customWidth="1"/>
    <col min="4310" max="4310" width="15.725" style="14" customWidth="1"/>
    <col min="4311" max="4311" width="13.3666666666667" style="14" customWidth="1"/>
    <col min="4312" max="4312" width="22.725" style="14" customWidth="1"/>
    <col min="4313" max="4558" width="9.09166666666667" style="14" customWidth="1"/>
    <col min="4559" max="4562" width="9.09166666666667" style="14"/>
    <col min="4563" max="4563" width="10.6333333333333" style="14" hidden="1" customWidth="1"/>
    <col min="4564" max="4564" width="40.9083333333333" style="14" customWidth="1"/>
    <col min="4565" max="4565" width="16.0916666666667" style="14" customWidth="1"/>
    <col min="4566" max="4566" width="15.725" style="14" customWidth="1"/>
    <col min="4567" max="4567" width="13.3666666666667" style="14" customWidth="1"/>
    <col min="4568" max="4568" width="22.725" style="14" customWidth="1"/>
    <col min="4569" max="4814" width="9.09166666666667" style="14" customWidth="1"/>
    <col min="4815" max="4818" width="9.09166666666667" style="14"/>
    <col min="4819" max="4819" width="10.6333333333333" style="14" hidden="1" customWidth="1"/>
    <col min="4820" max="4820" width="40.9083333333333" style="14" customWidth="1"/>
    <col min="4821" max="4821" width="16.0916666666667" style="14" customWidth="1"/>
    <col min="4822" max="4822" width="15.725" style="14" customWidth="1"/>
    <col min="4823" max="4823" width="13.3666666666667" style="14" customWidth="1"/>
    <col min="4824" max="4824" width="22.725" style="14" customWidth="1"/>
    <col min="4825" max="5070" width="9.09166666666667" style="14" customWidth="1"/>
    <col min="5071" max="5074" width="9.09166666666667" style="14"/>
    <col min="5075" max="5075" width="10.6333333333333" style="14" hidden="1" customWidth="1"/>
    <col min="5076" max="5076" width="40.9083333333333" style="14" customWidth="1"/>
    <col min="5077" max="5077" width="16.0916666666667" style="14" customWidth="1"/>
    <col min="5078" max="5078" width="15.725" style="14" customWidth="1"/>
    <col min="5079" max="5079" width="13.3666666666667" style="14" customWidth="1"/>
    <col min="5080" max="5080" width="22.725" style="14" customWidth="1"/>
    <col min="5081" max="5326" width="9.09166666666667" style="14" customWidth="1"/>
    <col min="5327" max="5330" width="9.09166666666667" style="14"/>
    <col min="5331" max="5331" width="10.6333333333333" style="14" hidden="1" customWidth="1"/>
    <col min="5332" max="5332" width="40.9083333333333" style="14" customWidth="1"/>
    <col min="5333" max="5333" width="16.0916666666667" style="14" customWidth="1"/>
    <col min="5334" max="5334" width="15.725" style="14" customWidth="1"/>
    <col min="5335" max="5335" width="13.3666666666667" style="14" customWidth="1"/>
    <col min="5336" max="5336" width="22.725" style="14" customWidth="1"/>
    <col min="5337" max="5582" width="9.09166666666667" style="14" customWidth="1"/>
    <col min="5583" max="5586" width="9.09166666666667" style="14"/>
    <col min="5587" max="5587" width="10.6333333333333" style="14" hidden="1" customWidth="1"/>
    <col min="5588" max="5588" width="40.9083333333333" style="14" customWidth="1"/>
    <col min="5589" max="5589" width="16.0916666666667" style="14" customWidth="1"/>
    <col min="5590" max="5590" width="15.725" style="14" customWidth="1"/>
    <col min="5591" max="5591" width="13.3666666666667" style="14" customWidth="1"/>
    <col min="5592" max="5592" width="22.725" style="14" customWidth="1"/>
    <col min="5593" max="5838" width="9.09166666666667" style="14" customWidth="1"/>
    <col min="5839" max="5842" width="9.09166666666667" style="14"/>
    <col min="5843" max="5843" width="10.6333333333333" style="14" hidden="1" customWidth="1"/>
    <col min="5844" max="5844" width="40.9083333333333" style="14" customWidth="1"/>
    <col min="5845" max="5845" width="16.0916666666667" style="14" customWidth="1"/>
    <col min="5846" max="5846" width="15.725" style="14" customWidth="1"/>
    <col min="5847" max="5847" width="13.3666666666667" style="14" customWidth="1"/>
    <col min="5848" max="5848" width="22.725" style="14" customWidth="1"/>
    <col min="5849" max="6094" width="9.09166666666667" style="14" customWidth="1"/>
    <col min="6095" max="6098" width="9.09166666666667" style="14"/>
    <col min="6099" max="6099" width="10.6333333333333" style="14" hidden="1" customWidth="1"/>
    <col min="6100" max="6100" width="40.9083333333333" style="14" customWidth="1"/>
    <col min="6101" max="6101" width="16.0916666666667" style="14" customWidth="1"/>
    <col min="6102" max="6102" width="15.725" style="14" customWidth="1"/>
    <col min="6103" max="6103" width="13.3666666666667" style="14" customWidth="1"/>
    <col min="6104" max="6104" width="22.725" style="14" customWidth="1"/>
    <col min="6105" max="6350" width="9.09166666666667" style="14" customWidth="1"/>
    <col min="6351" max="6354" width="9.09166666666667" style="14"/>
    <col min="6355" max="6355" width="10.6333333333333" style="14" hidden="1" customWidth="1"/>
    <col min="6356" max="6356" width="40.9083333333333" style="14" customWidth="1"/>
    <col min="6357" max="6357" width="16.0916666666667" style="14" customWidth="1"/>
    <col min="6358" max="6358" width="15.725" style="14" customWidth="1"/>
    <col min="6359" max="6359" width="13.3666666666667" style="14" customWidth="1"/>
    <col min="6360" max="6360" width="22.725" style="14" customWidth="1"/>
    <col min="6361" max="6606" width="9.09166666666667" style="14" customWidth="1"/>
    <col min="6607" max="6610" width="9.09166666666667" style="14"/>
    <col min="6611" max="6611" width="10.6333333333333" style="14" hidden="1" customWidth="1"/>
    <col min="6612" max="6612" width="40.9083333333333" style="14" customWidth="1"/>
    <col min="6613" max="6613" width="16.0916666666667" style="14" customWidth="1"/>
    <col min="6614" max="6614" width="15.725" style="14" customWidth="1"/>
    <col min="6615" max="6615" width="13.3666666666667" style="14" customWidth="1"/>
    <col min="6616" max="6616" width="22.725" style="14" customWidth="1"/>
    <col min="6617" max="6862" width="9.09166666666667" style="14" customWidth="1"/>
    <col min="6863" max="6866" width="9.09166666666667" style="14"/>
    <col min="6867" max="6867" width="10.6333333333333" style="14" hidden="1" customWidth="1"/>
    <col min="6868" max="6868" width="40.9083333333333" style="14" customWidth="1"/>
    <col min="6869" max="6869" width="16.0916666666667" style="14" customWidth="1"/>
    <col min="6870" max="6870" width="15.725" style="14" customWidth="1"/>
    <col min="6871" max="6871" width="13.3666666666667" style="14" customWidth="1"/>
    <col min="6872" max="6872" width="22.725" style="14" customWidth="1"/>
    <col min="6873" max="7118" width="9.09166666666667" style="14" customWidth="1"/>
    <col min="7119" max="7122" width="9.09166666666667" style="14"/>
    <col min="7123" max="7123" width="10.6333333333333" style="14" hidden="1" customWidth="1"/>
    <col min="7124" max="7124" width="40.9083333333333" style="14" customWidth="1"/>
    <col min="7125" max="7125" width="16.0916666666667" style="14" customWidth="1"/>
    <col min="7126" max="7126" width="15.725" style="14" customWidth="1"/>
    <col min="7127" max="7127" width="13.3666666666667" style="14" customWidth="1"/>
    <col min="7128" max="7128" width="22.725" style="14" customWidth="1"/>
    <col min="7129" max="7374" width="9.09166666666667" style="14" customWidth="1"/>
    <col min="7375" max="7378" width="9.09166666666667" style="14"/>
    <col min="7379" max="7379" width="10.6333333333333" style="14" hidden="1" customWidth="1"/>
    <col min="7380" max="7380" width="40.9083333333333" style="14" customWidth="1"/>
    <col min="7381" max="7381" width="16.0916666666667" style="14" customWidth="1"/>
    <col min="7382" max="7382" width="15.725" style="14" customWidth="1"/>
    <col min="7383" max="7383" width="13.3666666666667" style="14" customWidth="1"/>
    <col min="7384" max="7384" width="22.725" style="14" customWidth="1"/>
    <col min="7385" max="7630" width="9.09166666666667" style="14" customWidth="1"/>
    <col min="7631" max="7634" width="9.09166666666667" style="14"/>
    <col min="7635" max="7635" width="10.6333333333333" style="14" hidden="1" customWidth="1"/>
    <col min="7636" max="7636" width="40.9083333333333" style="14" customWidth="1"/>
    <col min="7637" max="7637" width="16.0916666666667" style="14" customWidth="1"/>
    <col min="7638" max="7638" width="15.725" style="14" customWidth="1"/>
    <col min="7639" max="7639" width="13.3666666666667" style="14" customWidth="1"/>
    <col min="7640" max="7640" width="22.725" style="14" customWidth="1"/>
    <col min="7641" max="7886" width="9.09166666666667" style="14" customWidth="1"/>
    <col min="7887" max="7890" width="9.09166666666667" style="14"/>
    <col min="7891" max="7891" width="10.6333333333333" style="14" hidden="1" customWidth="1"/>
    <col min="7892" max="7892" width="40.9083333333333" style="14" customWidth="1"/>
    <col min="7893" max="7893" width="16.0916666666667" style="14" customWidth="1"/>
    <col min="7894" max="7894" width="15.725" style="14" customWidth="1"/>
    <col min="7895" max="7895" width="13.3666666666667" style="14" customWidth="1"/>
    <col min="7896" max="7896" width="22.725" style="14" customWidth="1"/>
    <col min="7897" max="8142" width="9.09166666666667" style="14" customWidth="1"/>
    <col min="8143" max="8146" width="9.09166666666667" style="14"/>
    <col min="8147" max="8147" width="10.6333333333333" style="14" hidden="1" customWidth="1"/>
    <col min="8148" max="8148" width="40.9083333333333" style="14" customWidth="1"/>
    <col min="8149" max="8149" width="16.0916666666667" style="14" customWidth="1"/>
    <col min="8150" max="8150" width="15.725" style="14" customWidth="1"/>
    <col min="8151" max="8151" width="13.3666666666667" style="14" customWidth="1"/>
    <col min="8152" max="8152" width="22.725" style="14" customWidth="1"/>
    <col min="8153" max="8398" width="9.09166666666667" style="14" customWidth="1"/>
    <col min="8399" max="8402" width="9.09166666666667" style="14"/>
    <col min="8403" max="8403" width="10.6333333333333" style="14" hidden="1" customWidth="1"/>
    <col min="8404" max="8404" width="40.9083333333333" style="14" customWidth="1"/>
    <col min="8405" max="8405" width="16.0916666666667" style="14" customWidth="1"/>
    <col min="8406" max="8406" width="15.725" style="14" customWidth="1"/>
    <col min="8407" max="8407" width="13.3666666666667" style="14" customWidth="1"/>
    <col min="8408" max="8408" width="22.725" style="14" customWidth="1"/>
    <col min="8409" max="8654" width="9.09166666666667" style="14" customWidth="1"/>
    <col min="8655" max="8658" width="9.09166666666667" style="14"/>
    <col min="8659" max="8659" width="10.6333333333333" style="14" hidden="1" customWidth="1"/>
    <col min="8660" max="8660" width="40.9083333333333" style="14" customWidth="1"/>
    <col min="8661" max="8661" width="16.0916666666667" style="14" customWidth="1"/>
    <col min="8662" max="8662" width="15.725" style="14" customWidth="1"/>
    <col min="8663" max="8663" width="13.3666666666667" style="14" customWidth="1"/>
    <col min="8664" max="8664" width="22.725" style="14" customWidth="1"/>
    <col min="8665" max="8910" width="9.09166666666667" style="14" customWidth="1"/>
    <col min="8911" max="8914" width="9.09166666666667" style="14"/>
    <col min="8915" max="8915" width="10.6333333333333" style="14" hidden="1" customWidth="1"/>
    <col min="8916" max="8916" width="40.9083333333333" style="14" customWidth="1"/>
    <col min="8917" max="8917" width="16.0916666666667" style="14" customWidth="1"/>
    <col min="8918" max="8918" width="15.725" style="14" customWidth="1"/>
    <col min="8919" max="8919" width="13.3666666666667" style="14" customWidth="1"/>
    <col min="8920" max="8920" width="22.725" style="14" customWidth="1"/>
    <col min="8921" max="9166" width="9.09166666666667" style="14" customWidth="1"/>
    <col min="9167" max="9170" width="9.09166666666667" style="14"/>
    <col min="9171" max="9171" width="10.6333333333333" style="14" hidden="1" customWidth="1"/>
    <col min="9172" max="9172" width="40.9083333333333" style="14" customWidth="1"/>
    <col min="9173" max="9173" width="16.0916666666667" style="14" customWidth="1"/>
    <col min="9174" max="9174" width="15.725" style="14" customWidth="1"/>
    <col min="9175" max="9175" width="13.3666666666667" style="14" customWidth="1"/>
    <col min="9176" max="9176" width="22.725" style="14" customWidth="1"/>
    <col min="9177" max="9422" width="9.09166666666667" style="14" customWidth="1"/>
    <col min="9423" max="9426" width="9.09166666666667" style="14"/>
    <col min="9427" max="9427" width="10.6333333333333" style="14" hidden="1" customWidth="1"/>
    <col min="9428" max="9428" width="40.9083333333333" style="14" customWidth="1"/>
    <col min="9429" max="9429" width="16.0916666666667" style="14" customWidth="1"/>
    <col min="9430" max="9430" width="15.725" style="14" customWidth="1"/>
    <col min="9431" max="9431" width="13.3666666666667" style="14" customWidth="1"/>
    <col min="9432" max="9432" width="22.725" style="14" customWidth="1"/>
    <col min="9433" max="9678" width="9.09166666666667" style="14" customWidth="1"/>
    <col min="9679" max="9682" width="9.09166666666667" style="14"/>
    <col min="9683" max="9683" width="10.6333333333333" style="14" hidden="1" customWidth="1"/>
    <col min="9684" max="9684" width="40.9083333333333" style="14" customWidth="1"/>
    <col min="9685" max="9685" width="16.0916666666667" style="14" customWidth="1"/>
    <col min="9686" max="9686" width="15.725" style="14" customWidth="1"/>
    <col min="9687" max="9687" width="13.3666666666667" style="14" customWidth="1"/>
    <col min="9688" max="9688" width="22.725" style="14" customWidth="1"/>
    <col min="9689" max="9934" width="9.09166666666667" style="14" customWidth="1"/>
    <col min="9935" max="9938" width="9.09166666666667" style="14"/>
    <col min="9939" max="9939" width="10.6333333333333" style="14" hidden="1" customWidth="1"/>
    <col min="9940" max="9940" width="40.9083333333333" style="14" customWidth="1"/>
    <col min="9941" max="9941" width="16.0916666666667" style="14" customWidth="1"/>
    <col min="9942" max="9942" width="15.725" style="14" customWidth="1"/>
    <col min="9943" max="9943" width="13.3666666666667" style="14" customWidth="1"/>
    <col min="9944" max="9944" width="22.725" style="14" customWidth="1"/>
    <col min="9945" max="10190" width="9.09166666666667" style="14" customWidth="1"/>
    <col min="10191" max="10194" width="9.09166666666667" style="14"/>
    <col min="10195" max="10195" width="10.6333333333333" style="14" hidden="1" customWidth="1"/>
    <col min="10196" max="10196" width="40.9083333333333" style="14" customWidth="1"/>
    <col min="10197" max="10197" width="16.0916666666667" style="14" customWidth="1"/>
    <col min="10198" max="10198" width="15.725" style="14" customWidth="1"/>
    <col min="10199" max="10199" width="13.3666666666667" style="14" customWidth="1"/>
    <col min="10200" max="10200" width="22.725" style="14" customWidth="1"/>
    <col min="10201" max="10446" width="9.09166666666667" style="14" customWidth="1"/>
    <col min="10447" max="10450" width="9.09166666666667" style="14"/>
    <col min="10451" max="10451" width="10.6333333333333" style="14" hidden="1" customWidth="1"/>
    <col min="10452" max="10452" width="40.9083333333333" style="14" customWidth="1"/>
    <col min="10453" max="10453" width="16.0916666666667" style="14" customWidth="1"/>
    <col min="10454" max="10454" width="15.725" style="14" customWidth="1"/>
    <col min="10455" max="10455" width="13.3666666666667" style="14" customWidth="1"/>
    <col min="10456" max="10456" width="22.725" style="14" customWidth="1"/>
    <col min="10457" max="10702" width="9.09166666666667" style="14" customWidth="1"/>
    <col min="10703" max="10706" width="9.09166666666667" style="14"/>
    <col min="10707" max="10707" width="10.6333333333333" style="14" hidden="1" customWidth="1"/>
    <col min="10708" max="10708" width="40.9083333333333" style="14" customWidth="1"/>
    <col min="10709" max="10709" width="16.0916666666667" style="14" customWidth="1"/>
    <col min="10710" max="10710" width="15.725" style="14" customWidth="1"/>
    <col min="10711" max="10711" width="13.3666666666667" style="14" customWidth="1"/>
    <col min="10712" max="10712" width="22.725" style="14" customWidth="1"/>
    <col min="10713" max="10958" width="9.09166666666667" style="14" customWidth="1"/>
    <col min="10959" max="10962" width="9.09166666666667" style="14"/>
    <col min="10963" max="10963" width="10.6333333333333" style="14" hidden="1" customWidth="1"/>
    <col min="10964" max="10964" width="40.9083333333333" style="14" customWidth="1"/>
    <col min="10965" max="10965" width="16.0916666666667" style="14" customWidth="1"/>
    <col min="10966" max="10966" width="15.725" style="14" customWidth="1"/>
    <col min="10967" max="10967" width="13.3666666666667" style="14" customWidth="1"/>
    <col min="10968" max="10968" width="22.725" style="14" customWidth="1"/>
    <col min="10969" max="11214" width="9.09166666666667" style="14" customWidth="1"/>
    <col min="11215" max="11218" width="9.09166666666667" style="14"/>
    <col min="11219" max="11219" width="10.6333333333333" style="14" hidden="1" customWidth="1"/>
    <col min="11220" max="11220" width="40.9083333333333" style="14" customWidth="1"/>
    <col min="11221" max="11221" width="16.0916666666667" style="14" customWidth="1"/>
    <col min="11222" max="11222" width="15.725" style="14" customWidth="1"/>
    <col min="11223" max="11223" width="13.3666666666667" style="14" customWidth="1"/>
    <col min="11224" max="11224" width="22.725" style="14" customWidth="1"/>
    <col min="11225" max="11470" width="9.09166666666667" style="14" customWidth="1"/>
    <col min="11471" max="11474" width="9.09166666666667" style="14"/>
    <col min="11475" max="11475" width="10.6333333333333" style="14" hidden="1" customWidth="1"/>
    <col min="11476" max="11476" width="40.9083333333333" style="14" customWidth="1"/>
    <col min="11477" max="11477" width="16.0916666666667" style="14" customWidth="1"/>
    <col min="11478" max="11478" width="15.725" style="14" customWidth="1"/>
    <col min="11479" max="11479" width="13.3666666666667" style="14" customWidth="1"/>
    <col min="11480" max="11480" width="22.725" style="14" customWidth="1"/>
    <col min="11481" max="11726" width="9.09166666666667" style="14" customWidth="1"/>
    <col min="11727" max="11730" width="9.09166666666667" style="14"/>
    <col min="11731" max="11731" width="10.6333333333333" style="14" hidden="1" customWidth="1"/>
    <col min="11732" max="11732" width="40.9083333333333" style="14" customWidth="1"/>
    <col min="11733" max="11733" width="16.0916666666667" style="14" customWidth="1"/>
    <col min="11734" max="11734" width="15.725" style="14" customWidth="1"/>
    <col min="11735" max="11735" width="13.3666666666667" style="14" customWidth="1"/>
    <col min="11736" max="11736" width="22.725" style="14" customWidth="1"/>
    <col min="11737" max="11982" width="9.09166666666667" style="14" customWidth="1"/>
    <col min="11983" max="11986" width="9.09166666666667" style="14"/>
    <col min="11987" max="11987" width="10.6333333333333" style="14" hidden="1" customWidth="1"/>
    <col min="11988" max="11988" width="40.9083333333333" style="14" customWidth="1"/>
    <col min="11989" max="11989" width="16.0916666666667" style="14" customWidth="1"/>
    <col min="11990" max="11990" width="15.725" style="14" customWidth="1"/>
    <col min="11991" max="11991" width="13.3666666666667" style="14" customWidth="1"/>
    <col min="11992" max="11992" width="22.725" style="14" customWidth="1"/>
    <col min="11993" max="12238" width="9.09166666666667" style="14" customWidth="1"/>
    <col min="12239" max="12242" width="9.09166666666667" style="14"/>
    <col min="12243" max="12243" width="10.6333333333333" style="14" hidden="1" customWidth="1"/>
    <col min="12244" max="12244" width="40.9083333333333" style="14" customWidth="1"/>
    <col min="12245" max="12245" width="16.0916666666667" style="14" customWidth="1"/>
    <col min="12246" max="12246" width="15.725" style="14" customWidth="1"/>
    <col min="12247" max="12247" width="13.3666666666667" style="14" customWidth="1"/>
    <col min="12248" max="12248" width="22.725" style="14" customWidth="1"/>
    <col min="12249" max="12494" width="9.09166666666667" style="14" customWidth="1"/>
    <col min="12495" max="12498" width="9.09166666666667" style="14"/>
    <col min="12499" max="12499" width="10.6333333333333" style="14" hidden="1" customWidth="1"/>
    <col min="12500" max="12500" width="40.9083333333333" style="14" customWidth="1"/>
    <col min="12501" max="12501" width="16.0916666666667" style="14" customWidth="1"/>
    <col min="12502" max="12502" width="15.725" style="14" customWidth="1"/>
    <col min="12503" max="12503" width="13.3666666666667" style="14" customWidth="1"/>
    <col min="12504" max="12504" width="22.725" style="14" customWidth="1"/>
    <col min="12505" max="12750" width="9.09166666666667" style="14" customWidth="1"/>
    <col min="12751" max="12754" width="9.09166666666667" style="14"/>
    <col min="12755" max="12755" width="10.6333333333333" style="14" hidden="1" customWidth="1"/>
    <col min="12756" max="12756" width="40.9083333333333" style="14" customWidth="1"/>
    <col min="12757" max="12757" width="16.0916666666667" style="14" customWidth="1"/>
    <col min="12758" max="12758" width="15.725" style="14" customWidth="1"/>
    <col min="12759" max="12759" width="13.3666666666667" style="14" customWidth="1"/>
    <col min="12760" max="12760" width="22.725" style="14" customWidth="1"/>
    <col min="12761" max="13006" width="9.09166666666667" style="14" customWidth="1"/>
    <col min="13007" max="13010" width="9.09166666666667" style="14"/>
    <col min="13011" max="13011" width="10.6333333333333" style="14" hidden="1" customWidth="1"/>
    <col min="13012" max="13012" width="40.9083333333333" style="14" customWidth="1"/>
    <col min="13013" max="13013" width="16.0916666666667" style="14" customWidth="1"/>
    <col min="13014" max="13014" width="15.725" style="14" customWidth="1"/>
    <col min="13015" max="13015" width="13.3666666666667" style="14" customWidth="1"/>
    <col min="13016" max="13016" width="22.725" style="14" customWidth="1"/>
    <col min="13017" max="13262" width="9.09166666666667" style="14" customWidth="1"/>
    <col min="13263" max="13266" width="9.09166666666667" style="14"/>
    <col min="13267" max="13267" width="10.6333333333333" style="14" hidden="1" customWidth="1"/>
    <col min="13268" max="13268" width="40.9083333333333" style="14" customWidth="1"/>
    <col min="13269" max="13269" width="16.0916666666667" style="14" customWidth="1"/>
    <col min="13270" max="13270" width="15.725" style="14" customWidth="1"/>
    <col min="13271" max="13271" width="13.3666666666667" style="14" customWidth="1"/>
    <col min="13272" max="13272" width="22.725" style="14" customWidth="1"/>
    <col min="13273" max="13518" width="9.09166666666667" style="14" customWidth="1"/>
    <col min="13519" max="13522" width="9.09166666666667" style="14"/>
    <col min="13523" max="13523" width="10.6333333333333" style="14" hidden="1" customWidth="1"/>
    <col min="13524" max="13524" width="40.9083333333333" style="14" customWidth="1"/>
    <col min="13525" max="13525" width="16.0916666666667" style="14" customWidth="1"/>
    <col min="13526" max="13526" width="15.725" style="14" customWidth="1"/>
    <col min="13527" max="13527" width="13.3666666666667" style="14" customWidth="1"/>
    <col min="13528" max="13528" width="22.725" style="14" customWidth="1"/>
    <col min="13529" max="13774" width="9.09166666666667" style="14" customWidth="1"/>
    <col min="13775" max="13778" width="9.09166666666667" style="14"/>
    <col min="13779" max="13779" width="10.6333333333333" style="14" hidden="1" customWidth="1"/>
    <col min="13780" max="13780" width="40.9083333333333" style="14" customWidth="1"/>
    <col min="13781" max="13781" width="16.0916666666667" style="14" customWidth="1"/>
    <col min="13782" max="13782" width="15.725" style="14" customWidth="1"/>
    <col min="13783" max="13783" width="13.3666666666667" style="14" customWidth="1"/>
    <col min="13784" max="13784" width="22.725" style="14" customWidth="1"/>
    <col min="13785" max="14030" width="9.09166666666667" style="14" customWidth="1"/>
    <col min="14031" max="14034" width="9.09166666666667" style="14"/>
    <col min="14035" max="14035" width="10.6333333333333" style="14" hidden="1" customWidth="1"/>
    <col min="14036" max="14036" width="40.9083333333333" style="14" customWidth="1"/>
    <col min="14037" max="14037" width="16.0916666666667" style="14" customWidth="1"/>
    <col min="14038" max="14038" width="15.725" style="14" customWidth="1"/>
    <col min="14039" max="14039" width="13.3666666666667" style="14" customWidth="1"/>
    <col min="14040" max="14040" width="22.725" style="14" customWidth="1"/>
    <col min="14041" max="14286" width="9.09166666666667" style="14" customWidth="1"/>
    <col min="14287" max="14290" width="9.09166666666667" style="14"/>
    <col min="14291" max="14291" width="10.6333333333333" style="14" hidden="1" customWidth="1"/>
    <col min="14292" max="14292" width="40.9083333333333" style="14" customWidth="1"/>
    <col min="14293" max="14293" width="16.0916666666667" style="14" customWidth="1"/>
    <col min="14294" max="14294" width="15.725" style="14" customWidth="1"/>
    <col min="14295" max="14295" width="13.3666666666667" style="14" customWidth="1"/>
    <col min="14296" max="14296" width="22.725" style="14" customWidth="1"/>
    <col min="14297" max="14542" width="9.09166666666667" style="14" customWidth="1"/>
    <col min="14543" max="14546" width="9.09166666666667" style="14"/>
    <col min="14547" max="14547" width="10.6333333333333" style="14" hidden="1" customWidth="1"/>
    <col min="14548" max="14548" width="40.9083333333333" style="14" customWidth="1"/>
    <col min="14549" max="14549" width="16.0916666666667" style="14" customWidth="1"/>
    <col min="14550" max="14550" width="15.725" style="14" customWidth="1"/>
    <col min="14551" max="14551" width="13.3666666666667" style="14" customWidth="1"/>
    <col min="14552" max="14552" width="22.725" style="14" customWidth="1"/>
    <col min="14553" max="14798" width="9.09166666666667" style="14" customWidth="1"/>
    <col min="14799" max="14802" width="9.09166666666667" style="14"/>
    <col min="14803" max="14803" width="10.6333333333333" style="14" hidden="1" customWidth="1"/>
    <col min="14804" max="14804" width="40.9083333333333" style="14" customWidth="1"/>
    <col min="14805" max="14805" width="16.0916666666667" style="14" customWidth="1"/>
    <col min="14806" max="14806" width="15.725" style="14" customWidth="1"/>
    <col min="14807" max="14807" width="13.3666666666667" style="14" customWidth="1"/>
    <col min="14808" max="14808" width="22.725" style="14" customWidth="1"/>
    <col min="14809" max="15054" width="9.09166666666667" style="14" customWidth="1"/>
    <col min="15055" max="15058" width="9.09166666666667" style="14"/>
    <col min="15059" max="15059" width="10.6333333333333" style="14" hidden="1" customWidth="1"/>
    <col min="15060" max="15060" width="40.9083333333333" style="14" customWidth="1"/>
    <col min="15061" max="15061" width="16.0916666666667" style="14" customWidth="1"/>
    <col min="15062" max="15062" width="15.725" style="14" customWidth="1"/>
    <col min="15063" max="15063" width="13.3666666666667" style="14" customWidth="1"/>
    <col min="15064" max="15064" width="22.725" style="14" customWidth="1"/>
    <col min="15065" max="15310" width="9.09166666666667" style="14" customWidth="1"/>
    <col min="15311" max="15314" width="9.09166666666667" style="14"/>
    <col min="15315" max="15315" width="10.6333333333333" style="14" hidden="1" customWidth="1"/>
    <col min="15316" max="15316" width="40.9083333333333" style="14" customWidth="1"/>
    <col min="15317" max="15317" width="16.0916666666667" style="14" customWidth="1"/>
    <col min="15318" max="15318" width="15.725" style="14" customWidth="1"/>
    <col min="15319" max="15319" width="13.3666666666667" style="14" customWidth="1"/>
    <col min="15320" max="15320" width="22.725" style="14" customWidth="1"/>
    <col min="15321" max="15566" width="9.09166666666667" style="14" customWidth="1"/>
    <col min="15567" max="15570" width="9.09166666666667" style="14"/>
    <col min="15571" max="15571" width="10.6333333333333" style="14" hidden="1" customWidth="1"/>
    <col min="15572" max="15572" width="40.9083333333333" style="14" customWidth="1"/>
    <col min="15573" max="15573" width="16.0916666666667" style="14" customWidth="1"/>
    <col min="15574" max="15574" width="15.725" style="14" customWidth="1"/>
    <col min="15575" max="15575" width="13.3666666666667" style="14" customWidth="1"/>
    <col min="15576" max="15576" width="22.725" style="14" customWidth="1"/>
    <col min="15577" max="15822" width="9.09166666666667" style="14" customWidth="1"/>
    <col min="15823" max="15826" width="9.09166666666667" style="14"/>
    <col min="15827" max="15827" width="10.6333333333333" style="14" hidden="1" customWidth="1"/>
    <col min="15828" max="15828" width="40.9083333333333" style="14" customWidth="1"/>
    <col min="15829" max="15829" width="16.0916666666667" style="14" customWidth="1"/>
    <col min="15830" max="15830" width="15.725" style="14" customWidth="1"/>
    <col min="15831" max="15831" width="13.3666666666667" style="14" customWidth="1"/>
    <col min="15832" max="15832" width="22.725" style="14" customWidth="1"/>
    <col min="15833" max="16078" width="9.09166666666667" style="14" customWidth="1"/>
    <col min="16079" max="16082" width="9.09166666666667" style="14"/>
    <col min="16083" max="16083" width="10.6333333333333" style="14" hidden="1" customWidth="1"/>
    <col min="16084" max="16084" width="40.9083333333333" style="14" customWidth="1"/>
    <col min="16085" max="16085" width="16.0916666666667" style="14" customWidth="1"/>
    <col min="16086" max="16086" width="15.725" style="14" customWidth="1"/>
    <col min="16087" max="16087" width="13.3666666666667" style="14" customWidth="1"/>
    <col min="16088" max="16088" width="22.725" style="14" customWidth="1"/>
    <col min="16089" max="16334" width="9.09166666666667" style="14" customWidth="1"/>
    <col min="16335" max="16338" width="9.09166666666667" style="14"/>
    <col min="16339" max="16384" width="9" style="14"/>
  </cols>
  <sheetData>
    <row r="1" s="285" customFormat="1" ht="30" customHeight="1" spans="1:5">
      <c r="A1" s="18" t="s">
        <v>427</v>
      </c>
      <c r="B1" s="18"/>
      <c r="C1" s="18"/>
      <c r="D1" s="18"/>
      <c r="E1" s="18"/>
    </row>
    <row r="2" s="286" customFormat="1" ht="21" customHeight="1" spans="1:5">
      <c r="A2" s="287"/>
      <c r="E2" s="288" t="s">
        <v>1</v>
      </c>
    </row>
    <row r="3" s="285" customFormat="1" ht="26" customHeight="1" spans="1:5">
      <c r="A3" s="289" t="s">
        <v>428</v>
      </c>
      <c r="B3" s="290" t="s">
        <v>429</v>
      </c>
      <c r="C3" s="290" t="s">
        <v>430</v>
      </c>
      <c r="D3" s="290" t="s">
        <v>430</v>
      </c>
      <c r="E3" s="290" t="s">
        <v>431</v>
      </c>
    </row>
    <row r="4" ht="18" customHeight="1" spans="1:5">
      <c r="A4" s="291" t="s">
        <v>432</v>
      </c>
      <c r="B4" s="254"/>
      <c r="C4" s="254"/>
      <c r="D4" s="254"/>
      <c r="E4" s="254"/>
    </row>
    <row r="5" ht="18" customHeight="1" spans="1:5">
      <c r="A5" s="292" t="s">
        <v>433</v>
      </c>
      <c r="B5" s="254"/>
      <c r="C5" s="254"/>
      <c r="D5" s="254"/>
      <c r="E5" s="254"/>
    </row>
    <row r="6" ht="18" customHeight="1" spans="1:5">
      <c r="A6" s="292" t="s">
        <v>434</v>
      </c>
      <c r="B6" s="254"/>
      <c r="C6" s="254"/>
      <c r="D6" s="254"/>
      <c r="E6" s="254"/>
    </row>
    <row r="7" ht="18" customHeight="1" spans="1:5">
      <c r="A7" s="293" t="s">
        <v>435</v>
      </c>
      <c r="B7" s="254"/>
      <c r="C7" s="254"/>
      <c r="D7" s="254"/>
      <c r="E7" s="254"/>
    </row>
    <row r="8" ht="18" customHeight="1" spans="1:5">
      <c r="A8" s="293" t="s">
        <v>436</v>
      </c>
      <c r="B8" s="254"/>
      <c r="C8" s="254"/>
      <c r="D8" s="254"/>
      <c r="E8" s="254"/>
    </row>
    <row r="9" ht="18" customHeight="1" spans="1:5">
      <c r="A9" s="293" t="s">
        <v>437</v>
      </c>
      <c r="B9" s="254"/>
      <c r="C9" s="254"/>
      <c r="D9" s="254"/>
      <c r="E9" s="254"/>
    </row>
    <row r="10" ht="18" customHeight="1" spans="1:5">
      <c r="A10" s="293" t="s">
        <v>438</v>
      </c>
      <c r="B10" s="254"/>
      <c r="C10" s="254"/>
      <c r="D10" s="254"/>
      <c r="E10" s="254"/>
    </row>
    <row r="11" ht="18" customHeight="1" spans="1:5">
      <c r="A11" s="293" t="s">
        <v>439</v>
      </c>
      <c r="B11" s="254"/>
      <c r="C11" s="254"/>
      <c r="D11" s="254"/>
      <c r="E11" s="254"/>
    </row>
    <row r="12" ht="18" customHeight="1" spans="1:5">
      <c r="A12" s="293" t="s">
        <v>440</v>
      </c>
      <c r="B12" s="254"/>
      <c r="C12" s="254"/>
      <c r="D12" s="254"/>
      <c r="E12" s="254"/>
    </row>
    <row r="13" ht="18" customHeight="1" spans="1:5">
      <c r="A13" s="293" t="s">
        <v>441</v>
      </c>
      <c r="B13" s="254"/>
      <c r="C13" s="254"/>
      <c r="D13" s="254"/>
      <c r="E13" s="254"/>
    </row>
    <row r="14" ht="18" customHeight="1" spans="1:5">
      <c r="A14" s="293" t="s">
        <v>442</v>
      </c>
      <c r="B14" s="254"/>
      <c r="C14" s="254"/>
      <c r="D14" s="254"/>
      <c r="E14" s="254"/>
    </row>
    <row r="15" ht="18" customHeight="1" spans="1:5">
      <c r="A15" s="293" t="s">
        <v>443</v>
      </c>
      <c r="B15" s="254"/>
      <c r="C15" s="254"/>
      <c r="D15" s="254"/>
      <c r="E15" s="254"/>
    </row>
    <row r="16" ht="18" customHeight="1" spans="1:5">
      <c r="A16" s="293" t="s">
        <v>444</v>
      </c>
      <c r="B16" s="254"/>
      <c r="C16" s="254"/>
      <c r="D16" s="254"/>
      <c r="E16" s="254"/>
    </row>
    <row r="17" ht="18" customHeight="1" spans="1:5">
      <c r="A17" s="293" t="s">
        <v>445</v>
      </c>
      <c r="B17" s="254"/>
      <c r="C17" s="254"/>
      <c r="D17" s="254"/>
      <c r="E17" s="254"/>
    </row>
    <row r="18" ht="18" customHeight="1" spans="1:5">
      <c r="A18" s="293" t="s">
        <v>446</v>
      </c>
      <c r="B18" s="254"/>
      <c r="C18" s="254"/>
      <c r="D18" s="254"/>
      <c r="E18" s="254"/>
    </row>
    <row r="19" ht="18" customHeight="1" spans="1:5">
      <c r="A19" s="293" t="s">
        <v>447</v>
      </c>
      <c r="B19" s="254"/>
      <c r="C19" s="254"/>
      <c r="D19" s="254"/>
      <c r="E19" s="254"/>
    </row>
    <row r="20" ht="18" customHeight="1" spans="1:5">
      <c r="A20" s="293" t="s">
        <v>448</v>
      </c>
      <c r="B20" s="254"/>
      <c r="C20" s="254"/>
      <c r="D20" s="254"/>
      <c r="E20" s="254"/>
    </row>
    <row r="21" ht="18" customHeight="1" spans="1:5">
      <c r="A21" s="293" t="s">
        <v>449</v>
      </c>
      <c r="B21" s="254"/>
      <c r="C21" s="254"/>
      <c r="D21" s="254"/>
      <c r="E21" s="254"/>
    </row>
    <row r="22" ht="18" customHeight="1" spans="1:5">
      <c r="A22" s="293" t="s">
        <v>450</v>
      </c>
      <c r="B22" s="254"/>
      <c r="C22" s="254"/>
      <c r="D22" s="254"/>
      <c r="E22" s="254"/>
    </row>
    <row r="23" ht="18" customHeight="1" spans="1:5">
      <c r="A23" s="293" t="s">
        <v>451</v>
      </c>
      <c r="B23" s="254"/>
      <c r="C23" s="254"/>
      <c r="D23" s="254"/>
      <c r="E23" s="254"/>
    </row>
    <row r="24" ht="18" customHeight="1" spans="1:5">
      <c r="A24" s="293" t="s">
        <v>452</v>
      </c>
      <c r="B24" s="254"/>
      <c r="C24" s="254"/>
      <c r="D24" s="254"/>
      <c r="E24" s="254"/>
    </row>
    <row r="25" ht="18" customHeight="1" spans="1:5">
      <c r="A25" s="293" t="s">
        <v>453</v>
      </c>
      <c r="B25" s="254"/>
      <c r="C25" s="254"/>
      <c r="D25" s="254"/>
      <c r="E25" s="254"/>
    </row>
    <row r="26" ht="18" customHeight="1" spans="1:5">
      <c r="A26" s="293" t="s">
        <v>454</v>
      </c>
      <c r="B26" s="254"/>
      <c r="C26" s="254"/>
      <c r="D26" s="254"/>
      <c r="E26" s="254"/>
    </row>
    <row r="28" ht="18.75" spans="1:5">
      <c r="A28" s="294" t="s">
        <v>455</v>
      </c>
    </row>
  </sheetData>
  <mergeCells count="1">
    <mergeCell ref="A1:E1"/>
  </mergeCells>
  <printOptions horizontalCentered="1"/>
  <pageMargins left="0.590277777777778" right="0.590277777777778" top="0.668055555555556" bottom="0.55" header="0.118055555555556" footer="0.279166666666667"/>
  <pageSetup paperSize="9" scale="77" fitToHeight="0" orientation="portrait"/>
  <headerFooter alignWithMargins="0" scaleWithDoc="0">
    <oddFooter>&amp;C第 &amp;P 页，共 &amp;N 页</oddFooter>
    <evenFooter>&amp;L- &amp;P-</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H12" sqref="H12"/>
    </sheetView>
  </sheetViews>
  <sheetFormatPr defaultColWidth="9" defaultRowHeight="13.5" outlineLevelCol="3"/>
  <cols>
    <col min="1" max="1" width="48.625" style="273" customWidth="1"/>
    <col min="2" max="3" width="23.125" style="273" customWidth="1"/>
    <col min="4" max="4" width="24.25" style="273" customWidth="1"/>
    <col min="5" max="6" width="9" style="273"/>
    <col min="7" max="7" width="11.625" style="273"/>
    <col min="8" max="16384" width="9" style="273"/>
  </cols>
  <sheetData>
    <row r="1" s="273" customFormat="1" ht="18" customHeight="1" spans="1:4">
      <c r="A1" s="275"/>
    </row>
    <row r="2" s="273" customFormat="1" ht="54" customHeight="1" spans="1:4">
      <c r="A2" s="276" t="s">
        <v>456</v>
      </c>
      <c r="B2" s="276"/>
      <c r="C2" s="276"/>
      <c r="D2" s="276"/>
    </row>
    <row r="3" s="274" customFormat="1" ht="20.1" customHeight="1" spans="1:4">
      <c r="A3" s="277" t="s">
        <v>2</v>
      </c>
      <c r="B3" s="277" t="s">
        <v>376</v>
      </c>
      <c r="C3" s="277" t="s">
        <v>457</v>
      </c>
      <c r="D3" s="277" t="s">
        <v>458</v>
      </c>
    </row>
    <row r="4" s="273" customFormat="1" ht="20.1" customHeight="1" spans="1:4">
      <c r="A4" s="278" t="s">
        <v>459</v>
      </c>
      <c r="B4" s="279">
        <v>497.64</v>
      </c>
      <c r="C4" s="279">
        <v>530.6</v>
      </c>
      <c r="D4" s="280">
        <f>(B4-C4)/C4</f>
        <v>-0.0621183565774595</v>
      </c>
    </row>
    <row r="5" s="273" customFormat="1" ht="20.1" customHeight="1" spans="1:4">
      <c r="A5" s="278" t="s">
        <v>460</v>
      </c>
      <c r="B5" s="279">
        <v>7</v>
      </c>
      <c r="C5" s="279">
        <v>30</v>
      </c>
      <c r="D5" s="280">
        <f>(B5-C5)/C5</f>
        <v>-0.766666666666667</v>
      </c>
    </row>
    <row r="6" s="273" customFormat="1" ht="20.1" customHeight="1" spans="1:4">
      <c r="A6" s="278" t="s">
        <v>461</v>
      </c>
      <c r="B6" s="279">
        <v>375.7</v>
      </c>
      <c r="C6" s="279">
        <v>380</v>
      </c>
      <c r="D6" s="280">
        <f>(B6-C6)/C6</f>
        <v>-0.0113157894736842</v>
      </c>
    </row>
    <row r="7" s="273" customFormat="1" ht="20.1" customHeight="1" spans="1:4">
      <c r="A7" s="278" t="s">
        <v>462</v>
      </c>
      <c r="B7" s="279">
        <v>80</v>
      </c>
      <c r="C7" s="279">
        <v>0</v>
      </c>
      <c r="D7" s="280"/>
    </row>
    <row r="8" s="273" customFormat="1" ht="20.1" customHeight="1" spans="1:4">
      <c r="A8" s="278" t="s">
        <v>463</v>
      </c>
      <c r="B8" s="279">
        <v>295.7</v>
      </c>
      <c r="C8" s="279">
        <v>380</v>
      </c>
      <c r="D8" s="280">
        <f>(B8-C8)/C8</f>
        <v>-0.221842105263158</v>
      </c>
    </row>
    <row r="9" s="273" customFormat="1" ht="20.1" customHeight="1" spans="1:4">
      <c r="A9" s="278" t="s">
        <v>464</v>
      </c>
      <c r="B9" s="279">
        <v>114.94</v>
      </c>
      <c r="C9" s="279">
        <v>120.6</v>
      </c>
      <c r="D9" s="280">
        <f>(B9-C9)/C9</f>
        <v>-0.0469320066334991</v>
      </c>
    </row>
    <row r="10" s="273" customFormat="1" ht="20.1" customHeight="1" spans="1:4">
      <c r="A10" s="278" t="s">
        <v>465</v>
      </c>
      <c r="B10" s="279">
        <v>114.94</v>
      </c>
      <c r="C10" s="279">
        <v>120.6</v>
      </c>
      <c r="D10" s="280">
        <f>(B10-C10)/C10</f>
        <v>-0.0469320066334991</v>
      </c>
    </row>
    <row r="11" s="273" customFormat="1" ht="20.1" customHeight="1" spans="1:4">
      <c r="A11" s="278" t="s">
        <v>466</v>
      </c>
      <c r="B11" s="279"/>
      <c r="C11" s="279"/>
      <c r="D11" s="280"/>
    </row>
    <row r="12" s="273" customFormat="1" ht="55" customHeight="1" spans="1:4">
      <c r="A12" s="281" t="s">
        <v>467</v>
      </c>
      <c r="B12" s="281"/>
      <c r="C12" s="281"/>
      <c r="D12" s="281"/>
    </row>
    <row r="13" s="273" customFormat="1" ht="86" customHeight="1" spans="1:4">
      <c r="A13" s="281" t="s">
        <v>468</v>
      </c>
      <c r="B13" s="281"/>
      <c r="C13" s="281"/>
      <c r="D13" s="281"/>
    </row>
    <row r="14" s="273" customFormat="1" ht="78" customHeight="1" spans="1:4">
      <c r="A14" s="281" t="s">
        <v>469</v>
      </c>
      <c r="B14" s="281"/>
      <c r="C14" s="281"/>
      <c r="D14" s="281"/>
    </row>
    <row r="17" ht="19.5" spans="1:1">
      <c r="A17" s="284"/>
    </row>
    <row r="18" ht="19.5" spans="1:1">
      <c r="A18" s="284"/>
    </row>
    <row r="19" ht="19.5" spans="1:1">
      <c r="A19" s="284"/>
    </row>
  </sheetData>
  <mergeCells count="4">
    <mergeCell ref="A2:D2"/>
    <mergeCell ref="A12:D12"/>
    <mergeCell ref="A13:D13"/>
    <mergeCell ref="A14:D14"/>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A12" sqref="A12:D12"/>
    </sheetView>
  </sheetViews>
  <sheetFormatPr defaultColWidth="9" defaultRowHeight="13.5" outlineLevelCol="3"/>
  <cols>
    <col min="1" max="1" width="48.625" style="273" customWidth="1"/>
    <col min="2" max="3" width="23.125" style="273" customWidth="1"/>
    <col min="4" max="4" width="24.25" style="273" customWidth="1"/>
    <col min="5" max="16384" width="9" style="273"/>
  </cols>
  <sheetData>
    <row r="1" s="273" customFormat="1" ht="18" customHeight="1" spans="1:4">
      <c r="A1" s="275"/>
    </row>
    <row r="2" s="273" customFormat="1" ht="54" customHeight="1" spans="1:4">
      <c r="A2" s="276" t="s">
        <v>470</v>
      </c>
      <c r="B2" s="276"/>
      <c r="C2" s="276"/>
      <c r="D2" s="276"/>
    </row>
    <row r="3" s="274" customFormat="1" ht="20.1" customHeight="1" spans="1:4">
      <c r="A3" s="277" t="s">
        <v>2</v>
      </c>
      <c r="B3" s="277" t="s">
        <v>376</v>
      </c>
      <c r="C3" s="277" t="s">
        <v>457</v>
      </c>
      <c r="D3" s="277" t="s">
        <v>458</v>
      </c>
    </row>
    <row r="4" s="273" customFormat="1" ht="20.1" customHeight="1" spans="1:4">
      <c r="A4" s="278" t="s">
        <v>459</v>
      </c>
      <c r="B4" s="279">
        <v>25.4</v>
      </c>
      <c r="C4" s="279">
        <v>33.2</v>
      </c>
      <c r="D4" s="280">
        <f>(B4-C4)/C4</f>
        <v>-0.234939759036145</v>
      </c>
    </row>
    <row r="5" s="273" customFormat="1" ht="20.1" customHeight="1" spans="1:4">
      <c r="A5" s="278" t="s">
        <v>471</v>
      </c>
      <c r="B5" s="279"/>
      <c r="C5" s="279"/>
      <c r="D5" s="280"/>
    </row>
    <row r="6" s="273" customFormat="1" ht="20.1" customHeight="1" spans="1:4">
      <c r="A6" s="278" t="s">
        <v>461</v>
      </c>
      <c r="B6" s="279">
        <v>24.2</v>
      </c>
      <c r="C6" s="279">
        <v>32</v>
      </c>
      <c r="D6" s="280">
        <f>(B6-C6)/C6</f>
        <v>-0.24375</v>
      </c>
    </row>
    <row r="7" s="273" customFormat="1" ht="20.1" customHeight="1" spans="1:4">
      <c r="A7" s="278" t="s">
        <v>462</v>
      </c>
      <c r="B7" s="279"/>
      <c r="C7" s="279"/>
      <c r="D7" s="280"/>
    </row>
    <row r="8" s="273" customFormat="1" ht="20.1" customHeight="1" spans="1:4">
      <c r="A8" s="278" t="s">
        <v>463</v>
      </c>
      <c r="B8" s="279">
        <v>24.2</v>
      </c>
      <c r="C8" s="279">
        <v>32</v>
      </c>
      <c r="D8" s="280">
        <f>(B8-C8)/C8</f>
        <v>-0.24375</v>
      </c>
    </row>
    <row r="9" s="273" customFormat="1" ht="20.1" customHeight="1" spans="1:4">
      <c r="A9" s="278" t="s">
        <v>464</v>
      </c>
      <c r="B9" s="279">
        <v>1.2</v>
      </c>
      <c r="C9" s="279">
        <v>1.2</v>
      </c>
      <c r="D9" s="280"/>
    </row>
    <row r="10" s="273" customFormat="1" ht="20.1" customHeight="1" spans="1:4">
      <c r="A10" s="278" t="s">
        <v>465</v>
      </c>
      <c r="B10" s="279">
        <v>1.2</v>
      </c>
      <c r="C10" s="279">
        <v>1.2</v>
      </c>
      <c r="D10" s="280"/>
    </row>
    <row r="11" s="273" customFormat="1" ht="20.1" customHeight="1" spans="1:4">
      <c r="A11" s="278" t="s">
        <v>466</v>
      </c>
      <c r="B11" s="279"/>
      <c r="C11" s="279"/>
      <c r="D11" s="280"/>
    </row>
    <row r="12" s="273" customFormat="1" ht="76" customHeight="1" spans="1:4">
      <c r="A12" s="281" t="s">
        <v>472</v>
      </c>
      <c r="B12" s="281"/>
      <c r="C12" s="281"/>
      <c r="D12" s="281"/>
    </row>
    <row r="13" s="273" customFormat="1" ht="40" customHeight="1" spans="1:4">
      <c r="A13" s="281"/>
      <c r="B13" s="282"/>
      <c r="C13" s="282"/>
      <c r="D13" s="282"/>
    </row>
    <row r="14" s="273" customFormat="1" ht="40" customHeight="1" spans="1:4">
      <c r="A14" s="283"/>
      <c r="B14" s="281"/>
      <c r="C14" s="281"/>
      <c r="D14" s="281"/>
    </row>
    <row r="15" s="273" customFormat="1" ht="40" customHeight="1" spans="1:4">
      <c r="A15" s="281"/>
      <c r="B15" s="281"/>
      <c r="C15" s="281"/>
      <c r="D15" s="281"/>
    </row>
  </sheetData>
  <mergeCells count="5">
    <mergeCell ref="A2:D2"/>
    <mergeCell ref="A12:D12"/>
    <mergeCell ref="A13:D13"/>
    <mergeCell ref="A14:D14"/>
    <mergeCell ref="A15:D15"/>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7"/>
  <sheetViews>
    <sheetView showZeros="0" zoomScaleSheetLayoutView="115" workbookViewId="0">
      <selection activeCell="E47" sqref="E47"/>
    </sheetView>
  </sheetViews>
  <sheetFormatPr defaultColWidth="9" defaultRowHeight="13.5" outlineLevelCol="2"/>
  <cols>
    <col min="1" max="1" width="46.6333333333333" customWidth="1"/>
    <col min="2" max="2" width="15.0916666666667" customWidth="1"/>
    <col min="3" max="3" width="9.36666666666667"/>
  </cols>
  <sheetData>
    <row r="1" ht="31" customHeight="1" spans="1:3">
      <c r="A1" s="242" t="s">
        <v>473</v>
      </c>
      <c r="B1" s="242"/>
      <c r="C1" s="261"/>
    </row>
    <row r="2" s="260" customFormat="1" ht="18" customHeight="1" spans="1:3">
      <c r="A2" s="262"/>
      <c r="B2" s="263" t="s">
        <v>1</v>
      </c>
    </row>
    <row r="3" ht="60" customHeight="1" spans="1:3">
      <c r="A3" s="244" t="s">
        <v>37</v>
      </c>
      <c r="B3" s="223" t="s">
        <v>4</v>
      </c>
    </row>
    <row r="4" ht="18" customHeight="1" spans="1:3">
      <c r="A4" s="264" t="s">
        <v>474</v>
      </c>
      <c r="B4" s="265"/>
    </row>
    <row r="5" ht="18" customHeight="1" spans="1:3">
      <c r="A5" s="264" t="s">
        <v>475</v>
      </c>
      <c r="B5" s="266"/>
    </row>
    <row r="6" ht="18" customHeight="1" spans="1:3">
      <c r="A6" s="264" t="s">
        <v>476</v>
      </c>
      <c r="B6" s="266"/>
    </row>
    <row r="7" ht="18" customHeight="1" spans="1:3">
      <c r="A7" s="264" t="s">
        <v>477</v>
      </c>
      <c r="B7" s="266"/>
    </row>
    <row r="8" ht="18" customHeight="1" spans="1:3">
      <c r="A8" s="264" t="s">
        <v>478</v>
      </c>
      <c r="B8" s="266">
        <v>42300</v>
      </c>
    </row>
    <row r="9" ht="18" customHeight="1" spans="1:3">
      <c r="A9" s="264" t="s">
        <v>479</v>
      </c>
      <c r="B9" s="266">
        <v>42800</v>
      </c>
    </row>
    <row r="10" ht="18" customHeight="1" spans="1:3">
      <c r="A10" s="264" t="s">
        <v>480</v>
      </c>
      <c r="B10" s="266"/>
    </row>
    <row r="11" ht="18" customHeight="1" spans="1:3">
      <c r="A11" s="264" t="s">
        <v>481</v>
      </c>
      <c r="B11" s="266">
        <v>1000</v>
      </c>
    </row>
    <row r="12" ht="18" customHeight="1" spans="1:3">
      <c r="A12" s="264" t="s">
        <v>482</v>
      </c>
      <c r="B12" s="266">
        <v>-1500</v>
      </c>
    </row>
    <row r="13" ht="18" customHeight="1" spans="1:3">
      <c r="A13" s="264" t="s">
        <v>483</v>
      </c>
      <c r="B13" s="266"/>
    </row>
    <row r="14" ht="18" customHeight="1" spans="1:3">
      <c r="A14" s="264" t="s">
        <v>484</v>
      </c>
      <c r="B14" s="266"/>
    </row>
    <row r="15" ht="18" customHeight="1" spans="1:3">
      <c r="A15" s="264" t="s">
        <v>485</v>
      </c>
      <c r="B15" s="266"/>
    </row>
    <row r="16" ht="18" customHeight="1" spans="1:3">
      <c r="A16" s="264" t="s">
        <v>486</v>
      </c>
      <c r="B16" s="267"/>
    </row>
    <row r="17" ht="18" customHeight="1" spans="1:2">
      <c r="A17" s="264" t="s">
        <v>487</v>
      </c>
      <c r="B17" s="267"/>
    </row>
    <row r="18" ht="18" customHeight="1" spans="1:2">
      <c r="A18" s="264" t="s">
        <v>488</v>
      </c>
      <c r="B18" s="266">
        <v>1000</v>
      </c>
    </row>
    <row r="19" ht="18" customHeight="1" spans="1:2">
      <c r="A19" s="264" t="s">
        <v>489</v>
      </c>
      <c r="B19" s="266"/>
    </row>
    <row r="20" ht="18" customHeight="1" spans="1:2">
      <c r="A20" s="264" t="s">
        <v>490</v>
      </c>
      <c r="B20" s="266"/>
    </row>
    <row r="21" ht="18" customHeight="1" spans="1:2">
      <c r="A21" s="264" t="s">
        <v>491</v>
      </c>
      <c r="B21" s="267"/>
    </row>
    <row r="22" ht="18" customHeight="1" spans="1:2">
      <c r="A22" s="264" t="s">
        <v>492</v>
      </c>
      <c r="B22" s="266"/>
    </row>
    <row r="23" ht="18" customHeight="1" spans="1:2">
      <c r="A23" s="264" t="s">
        <v>493</v>
      </c>
      <c r="B23" s="266"/>
    </row>
    <row r="24" ht="18" customHeight="1" spans="1:2">
      <c r="A24" s="264" t="s">
        <v>494</v>
      </c>
      <c r="B24" s="267"/>
    </row>
    <row r="25" ht="18" customHeight="1" spans="1:2">
      <c r="A25" s="264" t="s">
        <v>495</v>
      </c>
      <c r="B25" s="267"/>
    </row>
    <row r="26" ht="18" customHeight="1" spans="1:2">
      <c r="A26" s="264" t="s">
        <v>496</v>
      </c>
      <c r="B26" s="266"/>
    </row>
    <row r="27" ht="18" customHeight="1" spans="1:2">
      <c r="A27" s="264" t="s">
        <v>497</v>
      </c>
      <c r="B27" s="266"/>
    </row>
    <row r="28" ht="18" customHeight="1" spans="1:2">
      <c r="A28" s="264" t="s">
        <v>498</v>
      </c>
      <c r="B28" s="266"/>
    </row>
    <row r="29" ht="18" customHeight="1" spans="1:2">
      <c r="A29" s="21" t="s">
        <v>499</v>
      </c>
      <c r="B29" s="268">
        <v>43300</v>
      </c>
    </row>
    <row r="30" ht="18" customHeight="1" spans="1:2">
      <c r="A30" s="269"/>
      <c r="B30" s="266"/>
    </row>
    <row r="31" ht="18" customHeight="1" spans="1:2">
      <c r="A31" s="270" t="s">
        <v>500</v>
      </c>
      <c r="B31" s="268"/>
    </row>
    <row r="32" ht="18" customHeight="1" spans="1:2">
      <c r="A32" s="248" t="s">
        <v>501</v>
      </c>
      <c r="B32" s="268">
        <v>100</v>
      </c>
    </row>
    <row r="33" ht="18" customHeight="1" spans="1:3">
      <c r="A33" s="248" t="s">
        <v>502</v>
      </c>
      <c r="B33" s="266"/>
    </row>
    <row r="34" ht="18" customHeight="1" spans="1:3">
      <c r="A34" s="248" t="s">
        <v>503</v>
      </c>
      <c r="B34" s="266">
        <v>14300</v>
      </c>
    </row>
    <row r="35" ht="18" customHeight="1" spans="1:3">
      <c r="A35" s="248" t="s">
        <v>504</v>
      </c>
      <c r="B35" s="266">
        <v>58535</v>
      </c>
    </row>
    <row r="36" ht="18" customHeight="1" spans="1:3">
      <c r="A36" s="248" t="s">
        <v>505</v>
      </c>
      <c r="B36" s="266">
        <v>17865</v>
      </c>
    </row>
    <row r="37" ht="18" customHeight="1" spans="1:3">
      <c r="A37" s="270" t="s">
        <v>506</v>
      </c>
      <c r="B37" s="268"/>
    </row>
    <row r="38" ht="18" customHeight="1" spans="1:3">
      <c r="A38" s="248" t="s">
        <v>507</v>
      </c>
      <c r="B38" s="268"/>
    </row>
    <row r="39" ht="18" customHeight="1" spans="1:3">
      <c r="A39" s="248" t="s">
        <v>508</v>
      </c>
      <c r="B39" s="266"/>
    </row>
    <row r="40" ht="18" customHeight="1" spans="1:3">
      <c r="A40" s="270"/>
      <c r="B40" s="266"/>
    </row>
    <row r="41" ht="18" customHeight="1" spans="1:3">
      <c r="A41" s="21" t="s">
        <v>509</v>
      </c>
      <c r="B41" s="268">
        <v>134100</v>
      </c>
    </row>
    <row r="42" ht="20" customHeight="1" spans="1:3">
      <c r="A42" s="259"/>
    </row>
    <row r="43" ht="22" customHeight="1" spans="1:3">
      <c r="A43" s="272"/>
      <c r="B43" s="272"/>
    </row>
    <row r="45" spans="1:3">
      <c r="C45" s="14"/>
    </row>
    <row r="46" spans="1:3">
      <c r="C46" s="14"/>
    </row>
    <row r="47" spans="1:3">
      <c r="C47" s="14"/>
    </row>
  </sheetData>
  <autoFilter xmlns:etc="http://www.wps.cn/officeDocument/2017/etCustomData" ref="A3:B44" etc:filterBottomFollowUsedRange="0">
    <extLst/>
  </autoFilter>
  <mergeCells count="2">
    <mergeCell ref="A1:B1"/>
    <mergeCell ref="A43:B43"/>
  </mergeCells>
  <printOptions horizontalCentered="1"/>
  <pageMargins left="0.590277777777778" right="0.590277777777778" top="0.668055555555556" bottom="0.55" header="0.118055555555556" footer="0.279166666666667"/>
  <pageSetup paperSize="9" fitToHeight="0" orientation="portrait"/>
  <headerFooter alignWithMargins="0" scaleWithDoc="0">
    <oddFooter>&amp;C第 &amp;P 页，共 &amp;N 页</oddFooter>
    <evenFooter>&amp;L- &amp;P-</even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7"/>
  <sheetViews>
    <sheetView showZeros="0" zoomScaleSheetLayoutView="115" workbookViewId="0">
      <selection activeCell="F20" sqref="F20"/>
    </sheetView>
  </sheetViews>
  <sheetFormatPr defaultColWidth="9" defaultRowHeight="13.5" outlineLevelCol="2"/>
  <cols>
    <col min="1" max="1" width="46.6333333333333" customWidth="1"/>
    <col min="2" max="2" width="15.0916666666667" customWidth="1"/>
    <col min="3" max="3" width="9.36666666666667"/>
  </cols>
  <sheetData>
    <row r="1" ht="31" customHeight="1" spans="1:3">
      <c r="A1" s="242" t="s">
        <v>510</v>
      </c>
      <c r="B1" s="242"/>
      <c r="C1" s="261"/>
    </row>
    <row r="2" s="260" customFormat="1" ht="18" customHeight="1" spans="1:3">
      <c r="A2" s="262"/>
      <c r="B2" s="263" t="s">
        <v>1</v>
      </c>
    </row>
    <row r="3" ht="60" customHeight="1" spans="1:3">
      <c r="A3" s="244" t="s">
        <v>37</v>
      </c>
      <c r="B3" s="223" t="s">
        <v>4</v>
      </c>
    </row>
    <row r="4" ht="18" customHeight="1" spans="1:3">
      <c r="A4" s="264" t="s">
        <v>474</v>
      </c>
      <c r="B4" s="265"/>
    </row>
    <row r="5" ht="18" customHeight="1" spans="1:3">
      <c r="A5" s="264" t="s">
        <v>475</v>
      </c>
      <c r="B5" s="266"/>
    </row>
    <row r="6" ht="18" customHeight="1" spans="1:3">
      <c r="A6" s="264" t="s">
        <v>476</v>
      </c>
      <c r="B6" s="266"/>
    </row>
    <row r="7" ht="18" customHeight="1" spans="1:3">
      <c r="A7" s="264" t="s">
        <v>477</v>
      </c>
      <c r="B7" s="266"/>
    </row>
    <row r="8" ht="18" customHeight="1" spans="1:3">
      <c r="A8" s="264" t="s">
        <v>478</v>
      </c>
      <c r="B8" s="266"/>
    </row>
    <row r="9" ht="18" customHeight="1" spans="1:3">
      <c r="A9" s="264" t="s">
        <v>479</v>
      </c>
      <c r="B9" s="266"/>
    </row>
    <row r="10" ht="18" customHeight="1" spans="1:3">
      <c r="A10" s="264" t="s">
        <v>480</v>
      </c>
      <c r="B10" s="266"/>
    </row>
    <row r="11" ht="18" customHeight="1" spans="1:3">
      <c r="A11" s="264" t="s">
        <v>481</v>
      </c>
      <c r="B11" s="266"/>
    </row>
    <row r="12" ht="18" customHeight="1" spans="1:3">
      <c r="A12" s="264" t="s">
        <v>482</v>
      </c>
      <c r="B12" s="266"/>
    </row>
    <row r="13" ht="18" customHeight="1" spans="1:3">
      <c r="A13" s="264" t="s">
        <v>483</v>
      </c>
      <c r="B13" s="266"/>
    </row>
    <row r="14" ht="18" customHeight="1" spans="1:3">
      <c r="A14" s="264" t="s">
        <v>484</v>
      </c>
      <c r="B14" s="266"/>
    </row>
    <row r="15" ht="18" customHeight="1" spans="1:3">
      <c r="A15" s="264" t="s">
        <v>485</v>
      </c>
      <c r="B15" s="266"/>
    </row>
    <row r="16" ht="18" customHeight="1" spans="1:3">
      <c r="A16" s="264" t="s">
        <v>486</v>
      </c>
      <c r="B16" s="267"/>
    </row>
    <row r="17" ht="18" customHeight="1" spans="1:2">
      <c r="A17" s="264" t="s">
        <v>487</v>
      </c>
      <c r="B17" s="267"/>
    </row>
    <row r="18" ht="18" customHeight="1" spans="1:2">
      <c r="A18" s="264" t="s">
        <v>488</v>
      </c>
      <c r="B18" s="266"/>
    </row>
    <row r="19" ht="18" customHeight="1" spans="1:2">
      <c r="A19" s="264" t="s">
        <v>489</v>
      </c>
      <c r="B19" s="266"/>
    </row>
    <row r="20" ht="18" customHeight="1" spans="1:2">
      <c r="A20" s="264" t="s">
        <v>490</v>
      </c>
      <c r="B20" s="266"/>
    </row>
    <row r="21" ht="18" customHeight="1" spans="1:2">
      <c r="A21" s="264" t="s">
        <v>491</v>
      </c>
      <c r="B21" s="267"/>
    </row>
    <row r="22" ht="18" customHeight="1" spans="1:2">
      <c r="A22" s="264" t="s">
        <v>492</v>
      </c>
      <c r="B22" s="266"/>
    </row>
    <row r="23" ht="18" customHeight="1" spans="1:2">
      <c r="A23" s="264" t="s">
        <v>493</v>
      </c>
      <c r="B23" s="266"/>
    </row>
    <row r="24" ht="18" customHeight="1" spans="1:2">
      <c r="A24" s="264" t="s">
        <v>494</v>
      </c>
      <c r="B24" s="267"/>
    </row>
    <row r="25" ht="18" customHeight="1" spans="1:2">
      <c r="A25" s="264" t="s">
        <v>495</v>
      </c>
      <c r="B25" s="267"/>
    </row>
    <row r="26" ht="18" customHeight="1" spans="1:2">
      <c r="A26" s="264" t="s">
        <v>496</v>
      </c>
      <c r="B26" s="266"/>
    </row>
    <row r="27" ht="18" customHeight="1" spans="1:2">
      <c r="A27" s="264" t="s">
        <v>497</v>
      </c>
      <c r="B27" s="266"/>
    </row>
    <row r="28" ht="18" customHeight="1" spans="1:2">
      <c r="A28" s="264" t="s">
        <v>498</v>
      </c>
      <c r="B28" s="266"/>
    </row>
    <row r="29" ht="18" customHeight="1" spans="1:2">
      <c r="A29" s="21" t="s">
        <v>499</v>
      </c>
      <c r="B29" s="268"/>
    </row>
    <row r="30" ht="18" customHeight="1" spans="1:2">
      <c r="A30" s="269"/>
      <c r="B30" s="266"/>
    </row>
    <row r="31" ht="18" customHeight="1" spans="1:2">
      <c r="A31" s="270" t="s">
        <v>500</v>
      </c>
      <c r="B31" s="268"/>
    </row>
    <row r="32" ht="18" customHeight="1" spans="1:2">
      <c r="A32" s="248" t="s">
        <v>501</v>
      </c>
      <c r="B32" s="268"/>
    </row>
    <row r="33" ht="18" customHeight="1" spans="1:3">
      <c r="A33" s="248" t="s">
        <v>502</v>
      </c>
      <c r="B33" s="266"/>
    </row>
    <row r="34" ht="18" customHeight="1" spans="1:3">
      <c r="A34" s="248" t="s">
        <v>503</v>
      </c>
      <c r="B34" s="266"/>
    </row>
    <row r="35" ht="18" customHeight="1" spans="1:3">
      <c r="A35" s="248" t="s">
        <v>504</v>
      </c>
      <c r="B35" s="266"/>
    </row>
    <row r="36" ht="18" customHeight="1" spans="1:3">
      <c r="A36" s="248" t="s">
        <v>505</v>
      </c>
      <c r="B36" s="266"/>
    </row>
    <row r="37" ht="18" customHeight="1" spans="1:3">
      <c r="A37" s="270" t="s">
        <v>506</v>
      </c>
      <c r="B37" s="268"/>
    </row>
    <row r="38" ht="18" customHeight="1" spans="1:3">
      <c r="A38" s="248" t="s">
        <v>507</v>
      </c>
      <c r="B38" s="268"/>
    </row>
    <row r="39" ht="18" customHeight="1" spans="1:3">
      <c r="A39" s="248" t="s">
        <v>508</v>
      </c>
      <c r="B39" s="266"/>
    </row>
    <row r="40" ht="18" customHeight="1" spans="1:3">
      <c r="A40" s="270"/>
      <c r="B40" s="266"/>
    </row>
    <row r="41" ht="18" customHeight="1" spans="1:3">
      <c r="A41" s="21" t="s">
        <v>509</v>
      </c>
      <c r="B41" s="268"/>
    </row>
    <row r="42" ht="20" customHeight="1" spans="1:3">
      <c r="A42" s="271" t="s">
        <v>511</v>
      </c>
    </row>
    <row r="43" ht="22" customHeight="1" spans="1:3">
      <c r="A43" s="272"/>
      <c r="B43" s="272"/>
    </row>
    <row r="44" spans="1:3">
      <c r="B44">
        <f>B41-B29-B31-B37</f>
        <v>0</v>
      </c>
    </row>
    <row r="45" spans="1:3">
      <c r="C45" s="14"/>
    </row>
    <row r="46" spans="1:3">
      <c r="C46" s="14"/>
    </row>
    <row r="47" spans="1:3">
      <c r="C47" s="14"/>
    </row>
  </sheetData>
  <autoFilter xmlns:etc="http://www.wps.cn/officeDocument/2017/etCustomData" ref="A3:B44" etc:filterBottomFollowUsedRange="0">
    <extLst/>
  </autoFilter>
  <mergeCells count="2">
    <mergeCell ref="A1:B1"/>
    <mergeCell ref="A43:B43"/>
  </mergeCells>
  <printOptions horizontalCentered="1"/>
  <pageMargins left="0.590277777777778" right="0.590277777777778" top="0.668055555555556" bottom="0.55" header="0.118055555555556" footer="0.279166666666667"/>
  <pageSetup paperSize="9" fitToHeight="0" orientation="portrait"/>
  <headerFooter alignWithMargins="0" scaleWithDoc="0">
    <oddFooter>&amp;C第 &amp;P 页，共 &amp;N 页</oddFooter>
    <evenFooter>&amp;L- &amp;P-</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58"/>
  <sheetViews>
    <sheetView showZeros="0" zoomScale="115" zoomScaleNormal="115" zoomScaleSheetLayoutView="115" workbookViewId="0">
      <pane xSplit="1" ySplit="4" topLeftCell="B235" activePane="bottomRight" state="frozen"/>
      <selection/>
      <selection pane="topRight"/>
      <selection pane="bottomLeft"/>
      <selection pane="bottomRight" activeCell="F20" sqref="F20"/>
    </sheetView>
  </sheetViews>
  <sheetFormatPr defaultColWidth="9" defaultRowHeight="13.5" outlineLevelCol="1"/>
  <cols>
    <col min="1" max="1" width="52.9083333333333" style="14" customWidth="1"/>
    <col min="2" max="2" width="12.725" style="241" customWidth="1"/>
    <col min="227" max="227" width="2.90833333333333" customWidth="1"/>
    <col min="229" max="229" width="52.9083333333333" customWidth="1"/>
    <col min="230" max="230" width="12.6333333333333" customWidth="1"/>
    <col min="231" max="231" width="12" customWidth="1"/>
    <col min="232" max="232" width="12.0916666666667" customWidth="1"/>
    <col min="233" max="233" width="28.0916666666667" customWidth="1"/>
    <col min="483" max="483" width="2.90833333333333" customWidth="1"/>
    <col min="485" max="485" width="52.9083333333333" customWidth="1"/>
    <col min="486" max="486" width="12.6333333333333" customWidth="1"/>
    <col min="487" max="487" width="12" customWidth="1"/>
    <col min="488" max="488" width="12.0916666666667" customWidth="1"/>
    <col min="489" max="489" width="28.0916666666667" customWidth="1"/>
    <col min="739" max="739" width="2.90833333333333" customWidth="1"/>
    <col min="741" max="741" width="52.9083333333333" customWidth="1"/>
    <col min="742" max="742" width="12.6333333333333" customWidth="1"/>
    <col min="743" max="743" width="12" customWidth="1"/>
    <col min="744" max="744" width="12.0916666666667" customWidth="1"/>
    <col min="745" max="745" width="28.0916666666667" customWidth="1"/>
    <col min="995" max="995" width="2.90833333333333" customWidth="1"/>
    <col min="997" max="997" width="52.9083333333333" customWidth="1"/>
    <col min="998" max="998" width="12.6333333333333" customWidth="1"/>
    <col min="999" max="999" width="12" customWidth="1"/>
    <col min="1000" max="1000" width="12.0916666666667" customWidth="1"/>
    <col min="1001" max="1001" width="28.0916666666667" customWidth="1"/>
    <col min="1251" max="1251" width="2.90833333333333" customWidth="1"/>
    <col min="1253" max="1253" width="52.9083333333333" customWidth="1"/>
    <col min="1254" max="1254" width="12.6333333333333" customWidth="1"/>
    <col min="1255" max="1255" width="12" customWidth="1"/>
    <col min="1256" max="1256" width="12.0916666666667" customWidth="1"/>
    <col min="1257" max="1257" width="28.0916666666667" customWidth="1"/>
    <col min="1507" max="1507" width="2.90833333333333" customWidth="1"/>
    <col min="1509" max="1509" width="52.9083333333333" customWidth="1"/>
    <col min="1510" max="1510" width="12.6333333333333" customWidth="1"/>
    <col min="1511" max="1511" width="12" customWidth="1"/>
    <col min="1512" max="1512" width="12.0916666666667" customWidth="1"/>
    <col min="1513" max="1513" width="28.0916666666667" customWidth="1"/>
    <col min="1763" max="1763" width="2.90833333333333" customWidth="1"/>
    <col min="1765" max="1765" width="52.9083333333333" customWidth="1"/>
    <col min="1766" max="1766" width="12.6333333333333" customWidth="1"/>
    <col min="1767" max="1767" width="12" customWidth="1"/>
    <col min="1768" max="1768" width="12.0916666666667" customWidth="1"/>
    <col min="1769" max="1769" width="28.0916666666667" customWidth="1"/>
    <col min="2019" max="2019" width="2.90833333333333" customWidth="1"/>
    <col min="2021" max="2021" width="52.9083333333333" customWidth="1"/>
    <col min="2022" max="2022" width="12.6333333333333" customWidth="1"/>
    <col min="2023" max="2023" width="12" customWidth="1"/>
    <col min="2024" max="2024" width="12.0916666666667" customWidth="1"/>
    <col min="2025" max="2025" width="28.0916666666667" customWidth="1"/>
    <col min="2275" max="2275" width="2.90833333333333" customWidth="1"/>
    <col min="2277" max="2277" width="52.9083333333333" customWidth="1"/>
    <col min="2278" max="2278" width="12.6333333333333" customWidth="1"/>
    <col min="2279" max="2279" width="12" customWidth="1"/>
    <col min="2280" max="2280" width="12.0916666666667" customWidth="1"/>
    <col min="2281" max="2281" width="28.0916666666667" customWidth="1"/>
    <col min="2531" max="2531" width="2.90833333333333" customWidth="1"/>
    <col min="2533" max="2533" width="52.9083333333333" customWidth="1"/>
    <col min="2534" max="2534" width="12.6333333333333" customWidth="1"/>
    <col min="2535" max="2535" width="12" customWidth="1"/>
    <col min="2536" max="2536" width="12.0916666666667" customWidth="1"/>
    <col min="2537" max="2537" width="28.0916666666667" customWidth="1"/>
    <col min="2787" max="2787" width="2.90833333333333" customWidth="1"/>
    <col min="2789" max="2789" width="52.9083333333333" customWidth="1"/>
    <col min="2790" max="2790" width="12.6333333333333" customWidth="1"/>
    <col min="2791" max="2791" width="12" customWidth="1"/>
    <col min="2792" max="2792" width="12.0916666666667" customWidth="1"/>
    <col min="2793" max="2793" width="28.0916666666667" customWidth="1"/>
    <col min="3043" max="3043" width="2.90833333333333" customWidth="1"/>
    <col min="3045" max="3045" width="52.9083333333333" customWidth="1"/>
    <col min="3046" max="3046" width="12.6333333333333" customWidth="1"/>
    <col min="3047" max="3047" width="12" customWidth="1"/>
    <col min="3048" max="3048" width="12.0916666666667" customWidth="1"/>
    <col min="3049" max="3049" width="28.0916666666667" customWidth="1"/>
    <col min="3299" max="3299" width="2.90833333333333" customWidth="1"/>
    <col min="3301" max="3301" width="52.9083333333333" customWidth="1"/>
    <col min="3302" max="3302" width="12.6333333333333" customWidth="1"/>
    <col min="3303" max="3303" width="12" customWidth="1"/>
    <col min="3304" max="3304" width="12.0916666666667" customWidth="1"/>
    <col min="3305" max="3305" width="28.0916666666667" customWidth="1"/>
    <col min="3555" max="3555" width="2.90833333333333" customWidth="1"/>
    <col min="3557" max="3557" width="52.9083333333333" customWidth="1"/>
    <col min="3558" max="3558" width="12.6333333333333" customWidth="1"/>
    <col min="3559" max="3559" width="12" customWidth="1"/>
    <col min="3560" max="3560" width="12.0916666666667" customWidth="1"/>
    <col min="3561" max="3561" width="28.0916666666667" customWidth="1"/>
    <col min="3811" max="3811" width="2.90833333333333" customWidth="1"/>
    <col min="3813" max="3813" width="52.9083333333333" customWidth="1"/>
    <col min="3814" max="3814" width="12.6333333333333" customWidth="1"/>
    <col min="3815" max="3815" width="12" customWidth="1"/>
    <col min="3816" max="3816" width="12.0916666666667" customWidth="1"/>
    <col min="3817" max="3817" width="28.0916666666667" customWidth="1"/>
    <col min="4067" max="4067" width="2.90833333333333" customWidth="1"/>
    <col min="4069" max="4069" width="52.9083333333333" customWidth="1"/>
    <col min="4070" max="4070" width="12.6333333333333" customWidth="1"/>
    <col min="4071" max="4071" width="12" customWidth="1"/>
    <col min="4072" max="4072" width="12.0916666666667" customWidth="1"/>
    <col min="4073" max="4073" width="28.0916666666667" customWidth="1"/>
    <col min="4323" max="4323" width="2.90833333333333" customWidth="1"/>
    <col min="4325" max="4325" width="52.9083333333333" customWidth="1"/>
    <col min="4326" max="4326" width="12.6333333333333" customWidth="1"/>
    <col min="4327" max="4327" width="12" customWidth="1"/>
    <col min="4328" max="4328" width="12.0916666666667" customWidth="1"/>
    <col min="4329" max="4329" width="28.0916666666667" customWidth="1"/>
    <col min="4579" max="4579" width="2.90833333333333" customWidth="1"/>
    <col min="4581" max="4581" width="52.9083333333333" customWidth="1"/>
    <col min="4582" max="4582" width="12.6333333333333" customWidth="1"/>
    <col min="4583" max="4583" width="12" customWidth="1"/>
    <col min="4584" max="4584" width="12.0916666666667" customWidth="1"/>
    <col min="4585" max="4585" width="28.0916666666667" customWidth="1"/>
    <col min="4835" max="4835" width="2.90833333333333" customWidth="1"/>
    <col min="4837" max="4837" width="52.9083333333333" customWidth="1"/>
    <col min="4838" max="4838" width="12.6333333333333" customWidth="1"/>
    <col min="4839" max="4839" width="12" customWidth="1"/>
    <col min="4840" max="4840" width="12.0916666666667" customWidth="1"/>
    <col min="4841" max="4841" width="28.0916666666667" customWidth="1"/>
    <col min="5091" max="5091" width="2.90833333333333" customWidth="1"/>
    <col min="5093" max="5093" width="52.9083333333333" customWidth="1"/>
    <col min="5094" max="5094" width="12.6333333333333" customWidth="1"/>
    <col min="5095" max="5095" width="12" customWidth="1"/>
    <col min="5096" max="5096" width="12.0916666666667" customWidth="1"/>
    <col min="5097" max="5097" width="28.0916666666667" customWidth="1"/>
    <col min="5347" max="5347" width="2.90833333333333" customWidth="1"/>
    <col min="5349" max="5349" width="52.9083333333333" customWidth="1"/>
    <col min="5350" max="5350" width="12.6333333333333" customWidth="1"/>
    <col min="5351" max="5351" width="12" customWidth="1"/>
    <col min="5352" max="5352" width="12.0916666666667" customWidth="1"/>
    <col min="5353" max="5353" width="28.0916666666667" customWidth="1"/>
    <col min="5603" max="5603" width="2.90833333333333" customWidth="1"/>
    <col min="5605" max="5605" width="52.9083333333333" customWidth="1"/>
    <col min="5606" max="5606" width="12.6333333333333" customWidth="1"/>
    <col min="5607" max="5607" width="12" customWidth="1"/>
    <col min="5608" max="5608" width="12.0916666666667" customWidth="1"/>
    <col min="5609" max="5609" width="28.0916666666667" customWidth="1"/>
    <col min="5859" max="5859" width="2.90833333333333" customWidth="1"/>
    <col min="5861" max="5861" width="52.9083333333333" customWidth="1"/>
    <col min="5862" max="5862" width="12.6333333333333" customWidth="1"/>
    <col min="5863" max="5863" width="12" customWidth="1"/>
    <col min="5864" max="5864" width="12.0916666666667" customWidth="1"/>
    <col min="5865" max="5865" width="28.0916666666667" customWidth="1"/>
    <col min="6115" max="6115" width="2.90833333333333" customWidth="1"/>
    <col min="6117" max="6117" width="52.9083333333333" customWidth="1"/>
    <col min="6118" max="6118" width="12.6333333333333" customWidth="1"/>
    <col min="6119" max="6119" width="12" customWidth="1"/>
    <col min="6120" max="6120" width="12.0916666666667" customWidth="1"/>
    <col min="6121" max="6121" width="28.0916666666667" customWidth="1"/>
    <col min="6371" max="6371" width="2.90833333333333" customWidth="1"/>
    <col min="6373" max="6373" width="52.9083333333333" customWidth="1"/>
    <col min="6374" max="6374" width="12.6333333333333" customWidth="1"/>
    <col min="6375" max="6375" width="12" customWidth="1"/>
    <col min="6376" max="6376" width="12.0916666666667" customWidth="1"/>
    <col min="6377" max="6377" width="28.0916666666667" customWidth="1"/>
    <col min="6627" max="6627" width="2.90833333333333" customWidth="1"/>
    <col min="6629" max="6629" width="52.9083333333333" customWidth="1"/>
    <col min="6630" max="6630" width="12.6333333333333" customWidth="1"/>
    <col min="6631" max="6631" width="12" customWidth="1"/>
    <col min="6632" max="6632" width="12.0916666666667" customWidth="1"/>
    <col min="6633" max="6633" width="28.0916666666667" customWidth="1"/>
    <col min="6883" max="6883" width="2.90833333333333" customWidth="1"/>
    <col min="6885" max="6885" width="52.9083333333333" customWidth="1"/>
    <col min="6886" max="6886" width="12.6333333333333" customWidth="1"/>
    <col min="6887" max="6887" width="12" customWidth="1"/>
    <col min="6888" max="6888" width="12.0916666666667" customWidth="1"/>
    <col min="6889" max="6889" width="28.0916666666667" customWidth="1"/>
    <col min="7139" max="7139" width="2.90833333333333" customWidth="1"/>
    <col min="7141" max="7141" width="52.9083333333333" customWidth="1"/>
    <col min="7142" max="7142" width="12.6333333333333" customWidth="1"/>
    <col min="7143" max="7143" width="12" customWidth="1"/>
    <col min="7144" max="7144" width="12.0916666666667" customWidth="1"/>
    <col min="7145" max="7145" width="28.0916666666667" customWidth="1"/>
    <col min="7395" max="7395" width="2.90833333333333" customWidth="1"/>
    <col min="7397" max="7397" width="52.9083333333333" customWidth="1"/>
    <col min="7398" max="7398" width="12.6333333333333" customWidth="1"/>
    <col min="7399" max="7399" width="12" customWidth="1"/>
    <col min="7400" max="7400" width="12.0916666666667" customWidth="1"/>
    <col min="7401" max="7401" width="28.0916666666667" customWidth="1"/>
    <col min="7651" max="7651" width="2.90833333333333" customWidth="1"/>
    <col min="7653" max="7653" width="52.9083333333333" customWidth="1"/>
    <col min="7654" max="7654" width="12.6333333333333" customWidth="1"/>
    <col min="7655" max="7655" width="12" customWidth="1"/>
    <col min="7656" max="7656" width="12.0916666666667" customWidth="1"/>
    <col min="7657" max="7657" width="28.0916666666667" customWidth="1"/>
    <col min="7907" max="7907" width="2.90833333333333" customWidth="1"/>
    <col min="7909" max="7909" width="52.9083333333333" customWidth="1"/>
    <col min="7910" max="7910" width="12.6333333333333" customWidth="1"/>
    <col min="7911" max="7911" width="12" customWidth="1"/>
    <col min="7912" max="7912" width="12.0916666666667" customWidth="1"/>
    <col min="7913" max="7913" width="28.0916666666667" customWidth="1"/>
    <col min="8163" max="8163" width="2.90833333333333" customWidth="1"/>
    <col min="8165" max="8165" width="52.9083333333333" customWidth="1"/>
    <col min="8166" max="8166" width="12.6333333333333" customWidth="1"/>
    <col min="8167" max="8167" width="12" customWidth="1"/>
    <col min="8168" max="8168" width="12.0916666666667" customWidth="1"/>
    <col min="8169" max="8169" width="28.0916666666667" customWidth="1"/>
    <col min="8419" max="8419" width="2.90833333333333" customWidth="1"/>
    <col min="8421" max="8421" width="52.9083333333333" customWidth="1"/>
    <col min="8422" max="8422" width="12.6333333333333" customWidth="1"/>
    <col min="8423" max="8423" width="12" customWidth="1"/>
    <col min="8424" max="8424" width="12.0916666666667" customWidth="1"/>
    <col min="8425" max="8425" width="28.0916666666667" customWidth="1"/>
    <col min="8675" max="8675" width="2.90833333333333" customWidth="1"/>
    <col min="8677" max="8677" width="52.9083333333333" customWidth="1"/>
    <col min="8678" max="8678" width="12.6333333333333" customWidth="1"/>
    <col min="8679" max="8679" width="12" customWidth="1"/>
    <col min="8680" max="8680" width="12.0916666666667" customWidth="1"/>
    <col min="8681" max="8681" width="28.0916666666667" customWidth="1"/>
    <col min="8931" max="8931" width="2.90833333333333" customWidth="1"/>
    <col min="8933" max="8933" width="52.9083333333333" customWidth="1"/>
    <col min="8934" max="8934" width="12.6333333333333" customWidth="1"/>
    <col min="8935" max="8935" width="12" customWidth="1"/>
    <col min="8936" max="8936" width="12.0916666666667" customWidth="1"/>
    <col min="8937" max="8937" width="28.0916666666667" customWidth="1"/>
    <col min="9187" max="9187" width="2.90833333333333" customWidth="1"/>
    <col min="9189" max="9189" width="52.9083333333333" customWidth="1"/>
    <col min="9190" max="9190" width="12.6333333333333" customWidth="1"/>
    <col min="9191" max="9191" width="12" customWidth="1"/>
    <col min="9192" max="9192" width="12.0916666666667" customWidth="1"/>
    <col min="9193" max="9193" width="28.0916666666667" customWidth="1"/>
    <col min="9443" max="9443" width="2.90833333333333" customWidth="1"/>
    <col min="9445" max="9445" width="52.9083333333333" customWidth="1"/>
    <col min="9446" max="9446" width="12.6333333333333" customWidth="1"/>
    <col min="9447" max="9447" width="12" customWidth="1"/>
    <col min="9448" max="9448" width="12.0916666666667" customWidth="1"/>
    <col min="9449" max="9449" width="28.0916666666667" customWidth="1"/>
    <col min="9699" max="9699" width="2.90833333333333" customWidth="1"/>
    <col min="9701" max="9701" width="52.9083333333333" customWidth="1"/>
    <col min="9702" max="9702" width="12.6333333333333" customWidth="1"/>
    <col min="9703" max="9703" width="12" customWidth="1"/>
    <col min="9704" max="9704" width="12.0916666666667" customWidth="1"/>
    <col min="9705" max="9705" width="28.0916666666667" customWidth="1"/>
    <col min="9955" max="9955" width="2.90833333333333" customWidth="1"/>
    <col min="9957" max="9957" width="52.9083333333333" customWidth="1"/>
    <col min="9958" max="9958" width="12.6333333333333" customWidth="1"/>
    <col min="9959" max="9959" width="12" customWidth="1"/>
    <col min="9960" max="9960" width="12.0916666666667" customWidth="1"/>
    <col min="9961" max="9961" width="28.0916666666667" customWidth="1"/>
    <col min="10211" max="10211" width="2.90833333333333" customWidth="1"/>
    <col min="10213" max="10213" width="52.9083333333333" customWidth="1"/>
    <col min="10214" max="10214" width="12.6333333333333" customWidth="1"/>
    <col min="10215" max="10215" width="12" customWidth="1"/>
    <col min="10216" max="10216" width="12.0916666666667" customWidth="1"/>
    <col min="10217" max="10217" width="28.0916666666667" customWidth="1"/>
    <col min="10467" max="10467" width="2.90833333333333" customWidth="1"/>
    <col min="10469" max="10469" width="52.9083333333333" customWidth="1"/>
    <col min="10470" max="10470" width="12.6333333333333" customWidth="1"/>
    <col min="10471" max="10471" width="12" customWidth="1"/>
    <col min="10472" max="10472" width="12.0916666666667" customWidth="1"/>
    <col min="10473" max="10473" width="28.0916666666667" customWidth="1"/>
    <col min="10723" max="10723" width="2.90833333333333" customWidth="1"/>
    <col min="10725" max="10725" width="52.9083333333333" customWidth="1"/>
    <col min="10726" max="10726" width="12.6333333333333" customWidth="1"/>
    <col min="10727" max="10727" width="12" customWidth="1"/>
    <col min="10728" max="10728" width="12.0916666666667" customWidth="1"/>
    <col min="10729" max="10729" width="28.0916666666667" customWidth="1"/>
    <col min="10979" max="10979" width="2.90833333333333" customWidth="1"/>
    <col min="10981" max="10981" width="52.9083333333333" customWidth="1"/>
    <col min="10982" max="10982" width="12.6333333333333" customWidth="1"/>
    <col min="10983" max="10983" width="12" customWidth="1"/>
    <col min="10984" max="10984" width="12.0916666666667" customWidth="1"/>
    <col min="10985" max="10985" width="28.0916666666667" customWidth="1"/>
    <col min="11235" max="11235" width="2.90833333333333" customWidth="1"/>
    <col min="11237" max="11237" width="52.9083333333333" customWidth="1"/>
    <col min="11238" max="11238" width="12.6333333333333" customWidth="1"/>
    <col min="11239" max="11239" width="12" customWidth="1"/>
    <col min="11240" max="11240" width="12.0916666666667" customWidth="1"/>
    <col min="11241" max="11241" width="28.0916666666667" customWidth="1"/>
    <col min="11491" max="11491" width="2.90833333333333" customWidth="1"/>
    <col min="11493" max="11493" width="52.9083333333333" customWidth="1"/>
    <col min="11494" max="11494" width="12.6333333333333" customWidth="1"/>
    <col min="11495" max="11495" width="12" customWidth="1"/>
    <col min="11496" max="11496" width="12.0916666666667" customWidth="1"/>
    <col min="11497" max="11497" width="28.0916666666667" customWidth="1"/>
    <col min="11747" max="11747" width="2.90833333333333" customWidth="1"/>
    <col min="11749" max="11749" width="52.9083333333333" customWidth="1"/>
    <col min="11750" max="11750" width="12.6333333333333" customWidth="1"/>
    <col min="11751" max="11751" width="12" customWidth="1"/>
    <col min="11752" max="11752" width="12.0916666666667" customWidth="1"/>
    <col min="11753" max="11753" width="28.0916666666667" customWidth="1"/>
    <col min="12003" max="12003" width="2.90833333333333" customWidth="1"/>
    <col min="12005" max="12005" width="52.9083333333333" customWidth="1"/>
    <col min="12006" max="12006" width="12.6333333333333" customWidth="1"/>
    <col min="12007" max="12007" width="12" customWidth="1"/>
    <col min="12008" max="12008" width="12.0916666666667" customWidth="1"/>
    <col min="12009" max="12009" width="28.0916666666667" customWidth="1"/>
    <col min="12259" max="12259" width="2.90833333333333" customWidth="1"/>
    <col min="12261" max="12261" width="52.9083333333333" customWidth="1"/>
    <col min="12262" max="12262" width="12.6333333333333" customWidth="1"/>
    <col min="12263" max="12263" width="12" customWidth="1"/>
    <col min="12264" max="12264" width="12.0916666666667" customWidth="1"/>
    <col min="12265" max="12265" width="28.0916666666667" customWidth="1"/>
    <col min="12515" max="12515" width="2.90833333333333" customWidth="1"/>
    <col min="12517" max="12517" width="52.9083333333333" customWidth="1"/>
    <col min="12518" max="12518" width="12.6333333333333" customWidth="1"/>
    <col min="12519" max="12519" width="12" customWidth="1"/>
    <col min="12520" max="12520" width="12.0916666666667" customWidth="1"/>
    <col min="12521" max="12521" width="28.0916666666667" customWidth="1"/>
    <col min="12771" max="12771" width="2.90833333333333" customWidth="1"/>
    <col min="12773" max="12773" width="52.9083333333333" customWidth="1"/>
    <col min="12774" max="12774" width="12.6333333333333" customWidth="1"/>
    <col min="12775" max="12775" width="12" customWidth="1"/>
    <col min="12776" max="12776" width="12.0916666666667" customWidth="1"/>
    <col min="12777" max="12777" width="28.0916666666667" customWidth="1"/>
    <col min="13027" max="13027" width="2.90833333333333" customWidth="1"/>
    <col min="13029" max="13029" width="52.9083333333333" customWidth="1"/>
    <col min="13030" max="13030" width="12.6333333333333" customWidth="1"/>
    <col min="13031" max="13031" width="12" customWidth="1"/>
    <col min="13032" max="13032" width="12.0916666666667" customWidth="1"/>
    <col min="13033" max="13033" width="28.0916666666667" customWidth="1"/>
    <col min="13283" max="13283" width="2.90833333333333" customWidth="1"/>
    <col min="13285" max="13285" width="52.9083333333333" customWidth="1"/>
    <col min="13286" max="13286" width="12.6333333333333" customWidth="1"/>
    <col min="13287" max="13287" width="12" customWidth="1"/>
    <col min="13288" max="13288" width="12.0916666666667" customWidth="1"/>
    <col min="13289" max="13289" width="28.0916666666667" customWidth="1"/>
    <col min="13539" max="13539" width="2.90833333333333" customWidth="1"/>
    <col min="13541" max="13541" width="52.9083333333333" customWidth="1"/>
    <col min="13542" max="13542" width="12.6333333333333" customWidth="1"/>
    <col min="13543" max="13543" width="12" customWidth="1"/>
    <col min="13544" max="13544" width="12.0916666666667" customWidth="1"/>
    <col min="13545" max="13545" width="28.0916666666667" customWidth="1"/>
    <col min="13795" max="13795" width="2.90833333333333" customWidth="1"/>
    <col min="13797" max="13797" width="52.9083333333333" customWidth="1"/>
    <col min="13798" max="13798" width="12.6333333333333" customWidth="1"/>
    <col min="13799" max="13799" width="12" customWidth="1"/>
    <col min="13800" max="13800" width="12.0916666666667" customWidth="1"/>
    <col min="13801" max="13801" width="28.0916666666667" customWidth="1"/>
    <col min="14051" max="14051" width="2.90833333333333" customWidth="1"/>
    <col min="14053" max="14053" width="52.9083333333333" customWidth="1"/>
    <col min="14054" max="14054" width="12.6333333333333" customWidth="1"/>
    <col min="14055" max="14055" width="12" customWidth="1"/>
    <col min="14056" max="14056" width="12.0916666666667" customWidth="1"/>
    <col min="14057" max="14057" width="28.0916666666667" customWidth="1"/>
    <col min="14307" max="14307" width="2.90833333333333" customWidth="1"/>
    <col min="14309" max="14309" width="52.9083333333333" customWidth="1"/>
    <col min="14310" max="14310" width="12.6333333333333" customWidth="1"/>
    <col min="14311" max="14311" width="12" customWidth="1"/>
    <col min="14312" max="14312" width="12.0916666666667" customWidth="1"/>
    <col min="14313" max="14313" width="28.0916666666667" customWidth="1"/>
    <col min="14563" max="14563" width="2.90833333333333" customWidth="1"/>
    <col min="14565" max="14565" width="52.9083333333333" customWidth="1"/>
    <col min="14566" max="14566" width="12.6333333333333" customWidth="1"/>
    <col min="14567" max="14567" width="12" customWidth="1"/>
    <col min="14568" max="14568" width="12.0916666666667" customWidth="1"/>
    <col min="14569" max="14569" width="28.0916666666667" customWidth="1"/>
    <col min="14819" max="14819" width="2.90833333333333" customWidth="1"/>
    <col min="14821" max="14821" width="52.9083333333333" customWidth="1"/>
    <col min="14822" max="14822" width="12.6333333333333" customWidth="1"/>
    <col min="14823" max="14823" width="12" customWidth="1"/>
    <col min="14824" max="14824" width="12.0916666666667" customWidth="1"/>
    <col min="14825" max="14825" width="28.0916666666667" customWidth="1"/>
    <col min="15075" max="15075" width="2.90833333333333" customWidth="1"/>
    <col min="15077" max="15077" width="52.9083333333333" customWidth="1"/>
    <col min="15078" max="15078" width="12.6333333333333" customWidth="1"/>
    <col min="15079" max="15079" width="12" customWidth="1"/>
    <col min="15080" max="15080" width="12.0916666666667" customWidth="1"/>
    <col min="15081" max="15081" width="28.0916666666667" customWidth="1"/>
    <col min="15331" max="15331" width="2.90833333333333" customWidth="1"/>
    <col min="15333" max="15333" width="52.9083333333333" customWidth="1"/>
    <col min="15334" max="15334" width="12.6333333333333" customWidth="1"/>
    <col min="15335" max="15335" width="12" customWidth="1"/>
    <col min="15336" max="15336" width="12.0916666666667" customWidth="1"/>
    <col min="15337" max="15337" width="28.0916666666667" customWidth="1"/>
    <col min="15587" max="15587" width="2.90833333333333" customWidth="1"/>
    <col min="15589" max="15589" width="52.9083333333333" customWidth="1"/>
    <col min="15590" max="15590" width="12.6333333333333" customWidth="1"/>
    <col min="15591" max="15591" width="12" customWidth="1"/>
    <col min="15592" max="15592" width="12.0916666666667" customWidth="1"/>
    <col min="15593" max="15593" width="28.0916666666667" customWidth="1"/>
    <col min="15843" max="15843" width="2.90833333333333" customWidth="1"/>
    <col min="15845" max="15845" width="52.9083333333333" customWidth="1"/>
    <col min="15846" max="15846" width="12.6333333333333" customWidth="1"/>
    <col min="15847" max="15847" width="12" customWidth="1"/>
    <col min="15848" max="15848" width="12.0916666666667" customWidth="1"/>
    <col min="15849" max="15849" width="28.0916666666667" customWidth="1"/>
    <col min="16099" max="16099" width="2.90833333333333" customWidth="1"/>
    <col min="16101" max="16101" width="52.9083333333333" customWidth="1"/>
    <col min="16102" max="16102" width="12.6333333333333" customWidth="1"/>
    <col min="16103" max="16103" width="12" customWidth="1"/>
    <col min="16104" max="16104" width="12.0916666666667" customWidth="1"/>
    <col min="16105" max="16105" width="28.0916666666667" customWidth="1"/>
  </cols>
  <sheetData>
    <row r="1" s="237" customFormat="1" ht="30" customHeight="1" spans="1:2">
      <c r="A1" s="242" t="s">
        <v>512</v>
      </c>
      <c r="B1" s="243"/>
    </row>
    <row r="2" s="238" customFormat="1" ht="18" customHeight="1" spans="1:2">
      <c r="A2" s="19"/>
      <c r="B2" s="20" t="s">
        <v>1</v>
      </c>
    </row>
    <row r="3" s="239" customFormat="1" ht="47" customHeight="1" spans="1:2">
      <c r="A3" s="244" t="s">
        <v>513</v>
      </c>
      <c r="B3" s="223" t="s">
        <v>4</v>
      </c>
    </row>
    <row r="4" ht="18" customHeight="1" spans="1:2">
      <c r="A4" s="245" t="s">
        <v>514</v>
      </c>
      <c r="B4" s="246"/>
    </row>
    <row r="5" ht="18" customHeight="1" spans="1:2">
      <c r="A5" s="247" t="s">
        <v>515</v>
      </c>
      <c r="B5" s="246"/>
    </row>
    <row r="6" ht="18" customHeight="1" spans="1:2">
      <c r="A6" s="248" t="s">
        <v>516</v>
      </c>
      <c r="B6" s="246"/>
    </row>
    <row r="7" ht="18" customHeight="1" spans="1:2">
      <c r="A7" s="248" t="s">
        <v>517</v>
      </c>
      <c r="B7" s="246"/>
    </row>
    <row r="8" ht="18" customHeight="1" spans="1:2">
      <c r="A8" s="248" t="s">
        <v>518</v>
      </c>
      <c r="B8" s="246"/>
    </row>
    <row r="9" ht="18" customHeight="1" spans="1:2">
      <c r="A9" s="248" t="s">
        <v>519</v>
      </c>
      <c r="B9" s="246"/>
    </row>
    <row r="10" s="240" customFormat="1" ht="18" customHeight="1" spans="1:2">
      <c r="A10" s="248" t="s">
        <v>520</v>
      </c>
      <c r="B10" s="246"/>
    </row>
    <row r="11" s="240" customFormat="1" ht="18" customHeight="1" spans="1:2">
      <c r="A11" s="248" t="s">
        <v>521</v>
      </c>
      <c r="B11" s="246"/>
    </row>
    <row r="12" s="240" customFormat="1" ht="18" customHeight="1" spans="1:2">
      <c r="A12" s="248" t="s">
        <v>522</v>
      </c>
      <c r="B12" s="246"/>
    </row>
    <row r="13" s="240" customFormat="1" ht="18" customHeight="1" spans="1:2">
      <c r="A13" s="248" t="s">
        <v>523</v>
      </c>
      <c r="B13" s="246"/>
    </row>
    <row r="14" s="240" customFormat="1" ht="18" customHeight="1" spans="1:2">
      <c r="A14" s="248" t="s">
        <v>524</v>
      </c>
      <c r="B14" s="246"/>
    </row>
    <row r="15" s="240" customFormat="1" ht="18" customHeight="1" spans="1:2">
      <c r="A15" s="248" t="s">
        <v>525</v>
      </c>
      <c r="B15" s="246"/>
    </row>
    <row r="16" s="240" customFormat="1" ht="18" customHeight="1" spans="1:2">
      <c r="A16" s="248" t="s">
        <v>526</v>
      </c>
      <c r="B16" s="246"/>
    </row>
    <row r="17" s="240" customFormat="1" ht="18" customHeight="1" spans="1:2">
      <c r="A17" s="247" t="s">
        <v>527</v>
      </c>
      <c r="B17" s="246"/>
    </row>
    <row r="18" s="240" customFormat="1" ht="18" customHeight="1" spans="1:2">
      <c r="A18" s="248" t="s">
        <v>528</v>
      </c>
      <c r="B18" s="246"/>
    </row>
    <row r="19" ht="18" customHeight="1" spans="1:2">
      <c r="A19" s="248" t="s">
        <v>529</v>
      </c>
      <c r="B19" s="246"/>
    </row>
    <row r="20" ht="18" customHeight="1" spans="1:2">
      <c r="A20" s="245" t="s">
        <v>530</v>
      </c>
      <c r="B20" s="246"/>
    </row>
    <row r="21" ht="18" customHeight="1" spans="1:2">
      <c r="A21" s="247" t="s">
        <v>531</v>
      </c>
      <c r="B21" s="246"/>
    </row>
    <row r="22" ht="18" customHeight="1" spans="1:2">
      <c r="A22" s="248" t="s">
        <v>532</v>
      </c>
      <c r="B22" s="246"/>
    </row>
    <row r="23" ht="18" customHeight="1" spans="1:2">
      <c r="A23" s="248" t="s">
        <v>533</v>
      </c>
      <c r="B23" s="246"/>
    </row>
    <row r="24" ht="18" customHeight="1" spans="1:2">
      <c r="A24" s="248" t="s">
        <v>534</v>
      </c>
      <c r="B24" s="246"/>
    </row>
    <row r="25" ht="18" customHeight="1" spans="1:2">
      <c r="A25" s="247" t="s">
        <v>535</v>
      </c>
      <c r="B25" s="246"/>
    </row>
    <row r="26" ht="18" customHeight="1" spans="1:2">
      <c r="A26" s="248" t="s">
        <v>532</v>
      </c>
      <c r="B26" s="246"/>
    </row>
    <row r="27" ht="18" customHeight="1" spans="1:2">
      <c r="A27" s="248" t="s">
        <v>533</v>
      </c>
      <c r="B27" s="246"/>
    </row>
    <row r="28" s="240" customFormat="1" ht="18" customHeight="1" spans="1:2">
      <c r="A28" s="248" t="s">
        <v>536</v>
      </c>
      <c r="B28" s="246"/>
    </row>
    <row r="29" s="240" customFormat="1" ht="18" customHeight="1" spans="1:2">
      <c r="A29" s="249" t="s">
        <v>537</v>
      </c>
      <c r="B29" s="246"/>
    </row>
    <row r="30" s="240" customFormat="1" ht="18" customHeight="1" spans="1:2">
      <c r="A30" s="248" t="s">
        <v>533</v>
      </c>
      <c r="B30" s="246"/>
    </row>
    <row r="31" ht="18" customHeight="1" spans="1:2">
      <c r="A31" s="248" t="s">
        <v>538</v>
      </c>
      <c r="B31" s="246"/>
    </row>
    <row r="32" ht="18" customHeight="1" spans="1:2">
      <c r="A32" s="245" t="s">
        <v>539</v>
      </c>
      <c r="B32" s="246">
        <v>9580</v>
      </c>
    </row>
    <row r="33" ht="18" customHeight="1" spans="1:2">
      <c r="A33" s="245" t="s">
        <v>540</v>
      </c>
      <c r="B33" s="246"/>
    </row>
    <row r="34" ht="18" customHeight="1" spans="1:2">
      <c r="A34" s="248" t="s">
        <v>541</v>
      </c>
      <c r="B34" s="246"/>
    </row>
    <row r="35" ht="18" customHeight="1" spans="1:2">
      <c r="A35" s="248" t="s">
        <v>542</v>
      </c>
      <c r="B35" s="246"/>
    </row>
    <row r="36" ht="18" customHeight="1" spans="1:2">
      <c r="A36" s="248" t="s">
        <v>543</v>
      </c>
      <c r="B36" s="246"/>
    </row>
    <row r="37" ht="18" customHeight="1" spans="1:2">
      <c r="A37" s="248" t="s">
        <v>544</v>
      </c>
      <c r="B37" s="246"/>
    </row>
    <row r="38" ht="18" customHeight="1" spans="1:2">
      <c r="A38" s="245" t="s">
        <v>545</v>
      </c>
      <c r="B38" s="246"/>
    </row>
    <row r="39" ht="18" customHeight="1" spans="1:2">
      <c r="A39" s="248" t="s">
        <v>546</v>
      </c>
      <c r="B39" s="246"/>
    </row>
    <row r="40" ht="18" customHeight="1" spans="1:2">
      <c r="A40" s="248" t="s">
        <v>547</v>
      </c>
      <c r="B40" s="246"/>
    </row>
    <row r="41" ht="18" customHeight="1" spans="1:2">
      <c r="A41" s="248" t="s">
        <v>548</v>
      </c>
      <c r="B41" s="246"/>
    </row>
    <row r="42" ht="18" customHeight="1" spans="1:2">
      <c r="A42" s="248" t="s">
        <v>549</v>
      </c>
      <c r="B42" s="246"/>
    </row>
    <row r="43" ht="18" customHeight="1" spans="1:2">
      <c r="A43" s="245" t="s">
        <v>550</v>
      </c>
      <c r="B43" s="246">
        <v>9580</v>
      </c>
    </row>
    <row r="44" ht="18" customHeight="1" spans="1:2">
      <c r="A44" s="248" t="s">
        <v>551</v>
      </c>
      <c r="B44" s="246">
        <v>9210</v>
      </c>
    </row>
    <row r="45" ht="18" customHeight="1" spans="1:2">
      <c r="A45" s="248" t="s">
        <v>552</v>
      </c>
      <c r="B45" s="246">
        <v>370</v>
      </c>
    </row>
    <row r="46" ht="18" customHeight="1" spans="1:2">
      <c r="A46" s="245" t="s">
        <v>553</v>
      </c>
      <c r="B46" s="246">
        <v>72260</v>
      </c>
    </row>
    <row r="47" ht="18" customHeight="1" spans="1:2">
      <c r="A47" s="245" t="s">
        <v>554</v>
      </c>
      <c r="B47" s="246">
        <v>71260</v>
      </c>
    </row>
    <row r="48" ht="18" customHeight="1" spans="1:2">
      <c r="A48" s="248" t="s">
        <v>555</v>
      </c>
      <c r="B48" s="246">
        <v>46070</v>
      </c>
    </row>
    <row r="49" ht="18" customHeight="1" spans="1:2">
      <c r="A49" s="248" t="s">
        <v>556</v>
      </c>
      <c r="B49" s="246">
        <v>2600</v>
      </c>
    </row>
    <row r="50" ht="18" customHeight="1" spans="1:2">
      <c r="A50" s="248" t="s">
        <v>557</v>
      </c>
      <c r="B50" s="246">
        <v>5050</v>
      </c>
    </row>
    <row r="51" ht="18" customHeight="1" spans="1:2">
      <c r="A51" s="248" t="s">
        <v>558</v>
      </c>
      <c r="B51" s="246"/>
    </row>
    <row r="52" ht="18" customHeight="1" spans="1:2">
      <c r="A52" s="248" t="s">
        <v>559</v>
      </c>
      <c r="B52" s="246">
        <v>5460</v>
      </c>
    </row>
    <row r="53" ht="18" customHeight="1" spans="1:2">
      <c r="A53" s="248" t="s">
        <v>560</v>
      </c>
      <c r="B53" s="246">
        <v>120</v>
      </c>
    </row>
    <row r="54" ht="18" customHeight="1" spans="1:2">
      <c r="A54" s="248" t="s">
        <v>561</v>
      </c>
      <c r="B54" s="246">
        <v>30</v>
      </c>
    </row>
    <row r="55" ht="18" customHeight="1" spans="1:2">
      <c r="A55" s="248" t="s">
        <v>562</v>
      </c>
      <c r="B55" s="246"/>
    </row>
    <row r="56" ht="18" customHeight="1" spans="1:2">
      <c r="A56" s="248" t="s">
        <v>563</v>
      </c>
      <c r="B56" s="246">
        <v>1000</v>
      </c>
    </row>
    <row r="57" ht="18" customHeight="1" spans="1:2">
      <c r="A57" s="248" t="s">
        <v>564</v>
      </c>
      <c r="B57" s="246"/>
    </row>
    <row r="58" ht="18" customHeight="1" spans="1:2">
      <c r="A58" s="248" t="s">
        <v>565</v>
      </c>
      <c r="B58" s="246"/>
    </row>
    <row r="59" ht="18" customHeight="1" spans="1:2">
      <c r="A59" s="248" t="s">
        <v>566</v>
      </c>
      <c r="B59" s="246">
        <v>5100</v>
      </c>
    </row>
    <row r="60" ht="18" customHeight="1" spans="1:2">
      <c r="A60" s="248" t="s">
        <v>567</v>
      </c>
      <c r="B60" s="246"/>
    </row>
    <row r="61" ht="18" customHeight="1" spans="1:2">
      <c r="A61" s="248" t="s">
        <v>568</v>
      </c>
      <c r="B61" s="246">
        <v>5830</v>
      </c>
    </row>
    <row r="62" ht="18" customHeight="1" spans="1:2">
      <c r="A62" s="248" t="s">
        <v>569</v>
      </c>
      <c r="B62" s="246"/>
    </row>
    <row r="63" ht="18" customHeight="1" spans="1:2">
      <c r="A63" s="245" t="s">
        <v>570</v>
      </c>
      <c r="B63" s="246"/>
    </row>
    <row r="64" ht="18" customHeight="1" spans="1:2">
      <c r="A64" s="248" t="s">
        <v>555</v>
      </c>
      <c r="B64" s="246"/>
    </row>
    <row r="65" ht="18" customHeight="1" spans="1:2">
      <c r="A65" s="248" t="s">
        <v>556</v>
      </c>
      <c r="B65" s="246"/>
    </row>
    <row r="66" ht="18" customHeight="1" spans="1:2">
      <c r="A66" s="248" t="s">
        <v>571</v>
      </c>
      <c r="B66" s="246"/>
    </row>
    <row r="67" ht="18" customHeight="1" spans="1:2">
      <c r="A67" s="248" t="s">
        <v>572</v>
      </c>
      <c r="B67" s="246"/>
    </row>
    <row r="68" ht="18" customHeight="1" spans="1:2">
      <c r="A68" s="245" t="s">
        <v>573</v>
      </c>
      <c r="B68" s="246">
        <v>1000</v>
      </c>
    </row>
    <row r="69" ht="18" customHeight="1" spans="1:2">
      <c r="A69" s="248" t="s">
        <v>574</v>
      </c>
      <c r="B69" s="246"/>
    </row>
    <row r="70" ht="18" customHeight="1" spans="1:2">
      <c r="A70" s="248" t="s">
        <v>575</v>
      </c>
      <c r="B70" s="246"/>
    </row>
    <row r="71" ht="18" customHeight="1" spans="1:2">
      <c r="A71" s="248" t="s">
        <v>576</v>
      </c>
      <c r="B71" s="246"/>
    </row>
    <row r="72" ht="18" customHeight="1" spans="1:2">
      <c r="A72" s="248" t="s">
        <v>577</v>
      </c>
      <c r="B72" s="246"/>
    </row>
    <row r="73" ht="18" customHeight="1" spans="1:2">
      <c r="A73" s="248" t="s">
        <v>578</v>
      </c>
      <c r="B73" s="246">
        <v>1000</v>
      </c>
    </row>
    <row r="74" s="240" customFormat="1" ht="18" customHeight="1" spans="1:2">
      <c r="A74" s="245" t="s">
        <v>579</v>
      </c>
      <c r="B74" s="246"/>
    </row>
    <row r="75" s="240" customFormat="1" ht="18" customHeight="1" spans="1:2">
      <c r="A75" s="248" t="s">
        <v>580</v>
      </c>
      <c r="B75" s="246"/>
    </row>
    <row r="76" s="240" customFormat="1" ht="18" customHeight="1" spans="1:2">
      <c r="A76" s="248" t="s">
        <v>581</v>
      </c>
      <c r="B76" s="246"/>
    </row>
    <row r="77" s="240" customFormat="1" ht="18" customHeight="1" spans="1:2">
      <c r="A77" s="248" t="s">
        <v>582</v>
      </c>
      <c r="B77" s="246"/>
    </row>
    <row r="78" s="240" customFormat="1" ht="18" customHeight="1" spans="1:2">
      <c r="A78" s="249" t="s">
        <v>583</v>
      </c>
      <c r="B78" s="246"/>
    </row>
    <row r="79" s="240" customFormat="1" ht="18" customHeight="1" spans="1:2">
      <c r="A79" s="248" t="s">
        <v>555</v>
      </c>
      <c r="B79" s="246"/>
    </row>
    <row r="80" s="240" customFormat="1" ht="18" customHeight="1" spans="1:2">
      <c r="A80" s="248" t="s">
        <v>556</v>
      </c>
      <c r="B80" s="246"/>
    </row>
    <row r="81" s="240" customFormat="1" ht="18" customHeight="1" spans="1:2">
      <c r="A81" s="248" t="s">
        <v>584</v>
      </c>
      <c r="B81" s="246"/>
    </row>
    <row r="82" s="240" customFormat="1" ht="18" customHeight="1" spans="1:2">
      <c r="A82" s="249" t="s">
        <v>585</v>
      </c>
      <c r="B82" s="246"/>
    </row>
    <row r="83" s="240" customFormat="1" ht="18" customHeight="1" spans="1:2">
      <c r="A83" s="248" t="s">
        <v>555</v>
      </c>
      <c r="B83" s="246"/>
    </row>
    <row r="84" s="240" customFormat="1" ht="18" customHeight="1" spans="1:2">
      <c r="A84" s="248" t="s">
        <v>556</v>
      </c>
      <c r="B84" s="246"/>
    </row>
    <row r="85" s="240" customFormat="1" ht="18" customHeight="1" spans="1:2">
      <c r="A85" s="248" t="s">
        <v>586</v>
      </c>
      <c r="B85" s="246"/>
    </row>
    <row r="86" s="240" customFormat="1" ht="18" customHeight="1" spans="1:2">
      <c r="A86" s="249" t="s">
        <v>587</v>
      </c>
      <c r="B86" s="246"/>
    </row>
    <row r="87" s="240" customFormat="1" ht="18" customHeight="1" spans="1:2">
      <c r="A87" s="248" t="s">
        <v>574</v>
      </c>
      <c r="B87" s="246"/>
    </row>
    <row r="88" s="240" customFormat="1" ht="18" customHeight="1" spans="1:2">
      <c r="A88" s="248" t="s">
        <v>575</v>
      </c>
      <c r="B88" s="246"/>
    </row>
    <row r="89" s="240" customFormat="1" ht="18" customHeight="1" spans="1:2">
      <c r="A89" s="248" t="s">
        <v>576</v>
      </c>
      <c r="B89" s="246"/>
    </row>
    <row r="90" s="240" customFormat="1" ht="18" customHeight="1" spans="1:2">
      <c r="A90" s="248" t="s">
        <v>577</v>
      </c>
      <c r="B90" s="246"/>
    </row>
    <row r="91" ht="18" customHeight="1" spans="1:2">
      <c r="A91" s="248" t="s">
        <v>588</v>
      </c>
      <c r="B91" s="246"/>
    </row>
    <row r="92" ht="18" customHeight="1" spans="1:2">
      <c r="A92" s="249" t="s">
        <v>589</v>
      </c>
      <c r="B92" s="246"/>
    </row>
    <row r="93" ht="18" customHeight="1" spans="1:2">
      <c r="A93" s="248" t="s">
        <v>580</v>
      </c>
      <c r="B93" s="246"/>
    </row>
    <row r="94" ht="18" customHeight="1" spans="1:2">
      <c r="A94" s="248" t="s">
        <v>590</v>
      </c>
      <c r="B94" s="246"/>
    </row>
    <row r="95" ht="18" customHeight="1" spans="1:2">
      <c r="A95" s="249" t="s">
        <v>591</v>
      </c>
      <c r="B95" s="246"/>
    </row>
    <row r="96" ht="18" customHeight="1" spans="1:2">
      <c r="A96" s="248" t="s">
        <v>555</v>
      </c>
      <c r="B96" s="246"/>
    </row>
    <row r="97" ht="18" customHeight="1" spans="1:2">
      <c r="A97" s="248" t="s">
        <v>556</v>
      </c>
      <c r="B97" s="246"/>
    </row>
    <row r="98" ht="18" customHeight="1" spans="1:2">
      <c r="A98" s="248" t="s">
        <v>557</v>
      </c>
      <c r="B98" s="246"/>
    </row>
    <row r="99" ht="18" customHeight="1" spans="1:2">
      <c r="A99" s="248" t="s">
        <v>558</v>
      </c>
      <c r="B99" s="246"/>
    </row>
    <row r="100" ht="18" customHeight="1" spans="1:2">
      <c r="A100" s="248" t="s">
        <v>561</v>
      </c>
      <c r="B100" s="246"/>
    </row>
    <row r="101" ht="18" customHeight="1" spans="1:2">
      <c r="A101" s="248" t="s">
        <v>563</v>
      </c>
      <c r="B101" s="246"/>
    </row>
    <row r="102" ht="18" customHeight="1" spans="1:2">
      <c r="A102" s="248" t="s">
        <v>564</v>
      </c>
      <c r="B102" s="246"/>
    </row>
    <row r="103" ht="18" customHeight="1" spans="1:2">
      <c r="A103" s="248" t="s">
        <v>592</v>
      </c>
      <c r="B103" s="246"/>
    </row>
    <row r="104" ht="18" customHeight="1" spans="1:2">
      <c r="A104" s="245" t="s">
        <v>593</v>
      </c>
      <c r="B104" s="246"/>
    </row>
    <row r="105" ht="18" customHeight="1" spans="1:2">
      <c r="A105" s="249" t="s">
        <v>594</v>
      </c>
      <c r="B105" s="246"/>
    </row>
    <row r="106" ht="18" customHeight="1" spans="1:2">
      <c r="A106" s="248" t="s">
        <v>533</v>
      </c>
      <c r="B106" s="246"/>
    </row>
    <row r="107" s="240" customFormat="1" ht="18" customHeight="1" spans="1:2">
      <c r="A107" s="248" t="s">
        <v>595</v>
      </c>
      <c r="B107" s="246"/>
    </row>
    <row r="108" s="240" customFormat="1" ht="18" customHeight="1" spans="1:2">
      <c r="A108" s="248" t="s">
        <v>596</v>
      </c>
      <c r="B108" s="246"/>
    </row>
    <row r="109" s="240" customFormat="1" ht="18" customHeight="1" spans="1:2">
      <c r="A109" s="248" t="s">
        <v>597</v>
      </c>
      <c r="B109" s="246"/>
    </row>
    <row r="110" s="240" customFormat="1" ht="18" customHeight="1" spans="1:2">
      <c r="A110" s="249" t="s">
        <v>598</v>
      </c>
      <c r="B110" s="246"/>
    </row>
    <row r="111" s="240" customFormat="1" ht="18" customHeight="1" spans="1:2">
      <c r="A111" s="248" t="s">
        <v>533</v>
      </c>
      <c r="B111" s="246"/>
    </row>
    <row r="112" s="240" customFormat="1" ht="18" customHeight="1" spans="1:2">
      <c r="A112" s="248" t="s">
        <v>595</v>
      </c>
      <c r="B112" s="246"/>
    </row>
    <row r="113" s="240" customFormat="1" ht="18" customHeight="1" spans="1:2">
      <c r="A113" s="248" t="s">
        <v>599</v>
      </c>
      <c r="B113" s="246"/>
    </row>
    <row r="114" s="240" customFormat="1" ht="18" customHeight="1" spans="1:2">
      <c r="A114" s="248" t="s">
        <v>600</v>
      </c>
      <c r="B114" s="246"/>
    </row>
    <row r="115" ht="18" customHeight="1" spans="1:2">
      <c r="A115" s="249" t="s">
        <v>601</v>
      </c>
      <c r="B115" s="246"/>
    </row>
    <row r="116" ht="18" customHeight="1" spans="1:2">
      <c r="A116" s="248" t="s">
        <v>602</v>
      </c>
      <c r="B116" s="246"/>
    </row>
    <row r="117" ht="18" customHeight="1" spans="1:2">
      <c r="A117" s="248" t="s">
        <v>603</v>
      </c>
      <c r="B117" s="246"/>
    </row>
    <row r="118" ht="18" customHeight="1" spans="1:2">
      <c r="A118" s="248" t="s">
        <v>604</v>
      </c>
      <c r="B118" s="246"/>
    </row>
    <row r="119" ht="18" customHeight="1" spans="1:2">
      <c r="A119" s="248" t="s">
        <v>605</v>
      </c>
      <c r="B119" s="246"/>
    </row>
    <row r="120" ht="18" customHeight="1" spans="1:2">
      <c r="A120" s="249" t="s">
        <v>606</v>
      </c>
      <c r="B120" s="246"/>
    </row>
    <row r="121" ht="18" customHeight="1" spans="1:2">
      <c r="A121" s="248" t="s">
        <v>607</v>
      </c>
      <c r="B121" s="246"/>
    </row>
    <row r="122" ht="18" customHeight="1" spans="1:2">
      <c r="A122" s="248" t="s">
        <v>608</v>
      </c>
      <c r="B122" s="246"/>
    </row>
    <row r="123" ht="18" customHeight="1" spans="1:2">
      <c r="A123" s="249" t="s">
        <v>609</v>
      </c>
      <c r="B123" s="246"/>
    </row>
    <row r="124" ht="18" customHeight="1" spans="1:2">
      <c r="A124" s="248" t="s">
        <v>610</v>
      </c>
      <c r="B124" s="246"/>
    </row>
    <row r="125" ht="18" customHeight="1" spans="1:2">
      <c r="A125" s="248" t="s">
        <v>611</v>
      </c>
      <c r="B125" s="246"/>
    </row>
    <row r="126" ht="18" customHeight="1" spans="1:2">
      <c r="A126" s="248" t="s">
        <v>612</v>
      </c>
      <c r="B126" s="246"/>
    </row>
    <row r="127" ht="18" customHeight="1" spans="1:2">
      <c r="A127" s="248" t="s">
        <v>610</v>
      </c>
      <c r="B127" s="246"/>
    </row>
    <row r="128" ht="18" customHeight="1" spans="1:2">
      <c r="A128" s="247" t="s">
        <v>613</v>
      </c>
      <c r="B128" s="246"/>
    </row>
    <row r="129" ht="18" customHeight="1" spans="1:2">
      <c r="A129" s="249" t="s">
        <v>614</v>
      </c>
      <c r="B129" s="246"/>
    </row>
    <row r="130" ht="18" customHeight="1" spans="1:2">
      <c r="A130" s="248" t="s">
        <v>615</v>
      </c>
      <c r="B130" s="246"/>
    </row>
    <row r="131" ht="18" customHeight="1" spans="1:2">
      <c r="A131" s="248" t="s">
        <v>616</v>
      </c>
      <c r="B131" s="246"/>
    </row>
    <row r="132" ht="18" customHeight="1" spans="1:2">
      <c r="A132" s="248" t="s">
        <v>617</v>
      </c>
      <c r="B132" s="246"/>
    </row>
    <row r="133" ht="18" customHeight="1" spans="1:2">
      <c r="A133" s="248" t="s">
        <v>618</v>
      </c>
      <c r="B133" s="246"/>
    </row>
    <row r="134" ht="18" customHeight="1" spans="1:2">
      <c r="A134" s="249" t="s">
        <v>619</v>
      </c>
      <c r="B134" s="246"/>
    </row>
    <row r="135" ht="18" customHeight="1" spans="1:2">
      <c r="A135" s="248" t="s">
        <v>620</v>
      </c>
      <c r="B135" s="246"/>
    </row>
    <row r="136" ht="18" customHeight="1" spans="1:2">
      <c r="A136" s="248" t="s">
        <v>621</v>
      </c>
      <c r="B136" s="246"/>
    </row>
    <row r="137" ht="18" customHeight="1" spans="1:2">
      <c r="A137" s="248" t="s">
        <v>622</v>
      </c>
      <c r="B137" s="246"/>
    </row>
    <row r="138" ht="18" customHeight="1" spans="1:2">
      <c r="A138" s="248" t="s">
        <v>623</v>
      </c>
      <c r="B138" s="246"/>
    </row>
    <row r="139" ht="18" customHeight="1" spans="1:2">
      <c r="A139" s="248" t="s">
        <v>624</v>
      </c>
      <c r="B139" s="246"/>
    </row>
    <row r="140" ht="18" customHeight="1" spans="1:2">
      <c r="A140" s="248" t="s">
        <v>625</v>
      </c>
      <c r="B140" s="246"/>
    </row>
    <row r="141" ht="18" customHeight="1" spans="1:2">
      <c r="A141" s="248" t="s">
        <v>626</v>
      </c>
      <c r="B141" s="246"/>
    </row>
    <row r="142" ht="18" customHeight="1" spans="1:2">
      <c r="A142" s="248" t="s">
        <v>627</v>
      </c>
      <c r="B142" s="246"/>
    </row>
    <row r="143" ht="18" customHeight="1" spans="1:2">
      <c r="A143" s="249" t="s">
        <v>628</v>
      </c>
      <c r="B143" s="246"/>
    </row>
    <row r="144" ht="18" customHeight="1" spans="1:2">
      <c r="A144" s="248" t="s">
        <v>629</v>
      </c>
      <c r="B144" s="246"/>
    </row>
    <row r="145" ht="18" customHeight="1" spans="1:2">
      <c r="A145" s="248" t="s">
        <v>630</v>
      </c>
      <c r="B145" s="246"/>
    </row>
    <row r="146" ht="18" customHeight="1" spans="1:2">
      <c r="A146" s="248" t="s">
        <v>631</v>
      </c>
      <c r="B146" s="246"/>
    </row>
    <row r="147" ht="18" customHeight="1" spans="1:2">
      <c r="A147" s="248" t="s">
        <v>632</v>
      </c>
      <c r="B147" s="246"/>
    </row>
    <row r="148" ht="18" customHeight="1" spans="1:2">
      <c r="A148" s="248" t="s">
        <v>633</v>
      </c>
      <c r="B148" s="246"/>
    </row>
    <row r="149" ht="18" customHeight="1" spans="1:2">
      <c r="A149" s="248" t="s">
        <v>634</v>
      </c>
      <c r="B149" s="246"/>
    </row>
    <row r="150" ht="18" customHeight="1" spans="1:2">
      <c r="A150" s="249" t="s">
        <v>635</v>
      </c>
      <c r="B150" s="246"/>
    </row>
    <row r="151" s="240" customFormat="1" ht="18" customHeight="1" spans="1:2">
      <c r="A151" s="248" t="s">
        <v>636</v>
      </c>
      <c r="B151" s="246"/>
    </row>
    <row r="152" s="240" customFormat="1" ht="18" customHeight="1" spans="1:2">
      <c r="A152" s="248" t="s">
        <v>637</v>
      </c>
      <c r="B152" s="246"/>
    </row>
    <row r="153" s="240" customFormat="1" ht="18" customHeight="1" spans="1:2">
      <c r="A153" s="248" t="s">
        <v>638</v>
      </c>
      <c r="B153" s="246"/>
    </row>
    <row r="154" s="240" customFormat="1" ht="18" customHeight="1" spans="1:2">
      <c r="A154" s="248" t="s">
        <v>639</v>
      </c>
      <c r="B154" s="246"/>
    </row>
    <row r="155" s="240" customFormat="1" ht="18" customHeight="1" spans="1:2">
      <c r="A155" s="248" t="s">
        <v>640</v>
      </c>
      <c r="B155" s="246"/>
    </row>
    <row r="156" s="240" customFormat="1" ht="18" customHeight="1" spans="1:2">
      <c r="A156" s="248" t="s">
        <v>641</v>
      </c>
      <c r="B156" s="246"/>
    </row>
    <row r="157" s="240" customFormat="1" ht="18" customHeight="1" spans="1:2">
      <c r="A157" s="248" t="s">
        <v>608</v>
      </c>
      <c r="B157" s="246"/>
    </row>
    <row r="158" s="240" customFormat="1" ht="18" customHeight="1" spans="1:2">
      <c r="A158" s="250" t="s">
        <v>642</v>
      </c>
      <c r="B158" s="246"/>
    </row>
    <row r="159" ht="18" customHeight="1" spans="1:2">
      <c r="A159" s="248" t="s">
        <v>643</v>
      </c>
      <c r="B159" s="246"/>
    </row>
    <row r="160" ht="18" customHeight="1" spans="1:2">
      <c r="A160" s="249" t="s">
        <v>608</v>
      </c>
      <c r="B160" s="246"/>
    </row>
    <row r="161" ht="18" customHeight="1" spans="1:2">
      <c r="A161" s="248" t="s">
        <v>644</v>
      </c>
      <c r="B161" s="246"/>
    </row>
    <row r="162" ht="18" customHeight="1" spans="1:2">
      <c r="A162" s="248" t="s">
        <v>645</v>
      </c>
      <c r="B162" s="246"/>
    </row>
    <row r="163" ht="18" customHeight="1" spans="1:2">
      <c r="A163" s="248" t="s">
        <v>646</v>
      </c>
      <c r="B163" s="246">
        <v>4720</v>
      </c>
    </row>
    <row r="164" ht="18" customHeight="1" spans="1:2">
      <c r="A164" s="247" t="s">
        <v>647</v>
      </c>
      <c r="B164" s="246"/>
    </row>
    <row r="165" ht="18" customHeight="1" spans="1:2">
      <c r="A165" s="249" t="s">
        <v>648</v>
      </c>
      <c r="B165" s="246"/>
    </row>
    <row r="166" ht="18" customHeight="1" spans="1:2">
      <c r="A166" s="248" t="s">
        <v>649</v>
      </c>
      <c r="B166" s="246"/>
    </row>
    <row r="167" ht="18" customHeight="1" spans="1:2">
      <c r="A167" s="247" t="s">
        <v>550</v>
      </c>
      <c r="B167" s="246">
        <v>4720</v>
      </c>
    </row>
    <row r="168" ht="18" customHeight="1" spans="1:2">
      <c r="A168" s="249" t="s">
        <v>650</v>
      </c>
      <c r="B168" s="246">
        <v>1750</v>
      </c>
    </row>
    <row r="169" ht="18" customHeight="1" spans="1:2">
      <c r="A169" s="248" t="s">
        <v>651</v>
      </c>
      <c r="B169" s="246">
        <v>2970</v>
      </c>
    </row>
    <row r="170" ht="18" customHeight="1" spans="1:2">
      <c r="A170" s="248" t="s">
        <v>652</v>
      </c>
      <c r="B170" s="246">
        <v>100</v>
      </c>
    </row>
    <row r="171" ht="18" customHeight="1" spans="1:2">
      <c r="A171" s="247" t="s">
        <v>653</v>
      </c>
      <c r="B171" s="246"/>
    </row>
    <row r="172" ht="18" customHeight="1" spans="1:2">
      <c r="A172" s="249" t="s">
        <v>654</v>
      </c>
      <c r="B172" s="246"/>
    </row>
    <row r="173" ht="18" customHeight="1" spans="1:2">
      <c r="A173" s="248" t="s">
        <v>655</v>
      </c>
      <c r="B173" s="246"/>
    </row>
    <row r="174" ht="18" customHeight="1" spans="1:2">
      <c r="A174" s="248" t="s">
        <v>656</v>
      </c>
      <c r="B174" s="246"/>
    </row>
    <row r="175" ht="18" customHeight="1" spans="1:2">
      <c r="A175" s="248" t="s">
        <v>657</v>
      </c>
      <c r="B175" s="246"/>
    </row>
    <row r="176" ht="18" customHeight="1" spans="1:2">
      <c r="A176" s="249" t="s">
        <v>658</v>
      </c>
      <c r="B176" s="246"/>
    </row>
    <row r="177" ht="18" customHeight="1" spans="1:2">
      <c r="A177" s="248" t="s">
        <v>659</v>
      </c>
      <c r="B177" s="246"/>
    </row>
    <row r="178" ht="18" customHeight="1" spans="1:2">
      <c r="A178" s="248" t="s">
        <v>660</v>
      </c>
      <c r="B178" s="246"/>
    </row>
    <row r="179" ht="18" customHeight="1" spans="1:2">
      <c r="A179" s="248" t="s">
        <v>661</v>
      </c>
      <c r="B179" s="246"/>
    </row>
    <row r="180" ht="18" customHeight="1" spans="1:2">
      <c r="A180" s="248" t="s">
        <v>662</v>
      </c>
      <c r="B180" s="246"/>
    </row>
    <row r="181" ht="18" customHeight="1" spans="1:2">
      <c r="A181" s="248" t="s">
        <v>663</v>
      </c>
      <c r="B181" s="246"/>
    </row>
    <row r="182" ht="18" customHeight="1" spans="1:2">
      <c r="A182" s="248" t="s">
        <v>664</v>
      </c>
      <c r="B182" s="246"/>
    </row>
    <row r="183" ht="18" customHeight="1" spans="1:2">
      <c r="A183" s="248" t="s">
        <v>665</v>
      </c>
      <c r="B183" s="246"/>
    </row>
    <row r="184" ht="18" customHeight="1" spans="1:2">
      <c r="A184" s="248" t="s">
        <v>666</v>
      </c>
      <c r="B184" s="246"/>
    </row>
    <row r="185" ht="18" customHeight="1" spans="1:2">
      <c r="A185" s="249" t="s">
        <v>667</v>
      </c>
      <c r="B185" s="246"/>
    </row>
    <row r="186" ht="18" customHeight="1" spans="1:2">
      <c r="A186" s="248" t="s">
        <v>668</v>
      </c>
      <c r="B186" s="246"/>
    </row>
    <row r="187" ht="18" customHeight="1" spans="1:2">
      <c r="A187" s="248" t="s">
        <v>669</v>
      </c>
      <c r="B187" s="246"/>
    </row>
    <row r="188" ht="18" customHeight="1" spans="1:2">
      <c r="A188" s="248" t="s">
        <v>670</v>
      </c>
      <c r="B188" s="246"/>
    </row>
    <row r="189" ht="18" customHeight="1" spans="1:2">
      <c r="A189" s="248" t="s">
        <v>671</v>
      </c>
      <c r="B189" s="246"/>
    </row>
    <row r="190" ht="18" customHeight="1" spans="1:2">
      <c r="A190" s="248" t="s">
        <v>672</v>
      </c>
      <c r="B190" s="246"/>
    </row>
    <row r="191" ht="18" customHeight="1" spans="1:2">
      <c r="A191" s="248" t="s">
        <v>673</v>
      </c>
      <c r="B191" s="246"/>
    </row>
    <row r="192" ht="18" customHeight="1" spans="1:2">
      <c r="A192" s="248" t="s">
        <v>674</v>
      </c>
      <c r="B192" s="246"/>
    </row>
    <row r="193" ht="18" customHeight="1" spans="1:2">
      <c r="A193" s="250" t="s">
        <v>675</v>
      </c>
      <c r="B193" s="246"/>
    </row>
    <row r="194" ht="18" customHeight="1" spans="1:2">
      <c r="A194" s="248" t="s">
        <v>676</v>
      </c>
      <c r="B194" s="246"/>
    </row>
    <row r="195" ht="18" customHeight="1" spans="1:2">
      <c r="A195" s="248" t="s">
        <v>677</v>
      </c>
      <c r="B195" s="246"/>
    </row>
    <row r="196" ht="18" customHeight="1" spans="1:2">
      <c r="A196" s="248" t="s">
        <v>678</v>
      </c>
      <c r="B196" s="246">
        <v>21479</v>
      </c>
    </row>
    <row r="197" ht="18" customHeight="1" spans="1:2">
      <c r="A197" s="249" t="s">
        <v>679</v>
      </c>
      <c r="B197" s="246"/>
    </row>
    <row r="198" ht="18" customHeight="1" spans="1:2">
      <c r="A198" s="251" t="s">
        <v>680</v>
      </c>
      <c r="B198" s="246"/>
    </row>
    <row r="199" ht="18" customHeight="1" spans="1:2">
      <c r="A199" s="251" t="s">
        <v>681</v>
      </c>
      <c r="B199" s="246"/>
    </row>
    <row r="200" ht="18" customHeight="1" spans="1:2">
      <c r="A200" s="252" t="s">
        <v>682</v>
      </c>
      <c r="B200" s="246"/>
    </row>
    <row r="201" ht="18" customHeight="1" spans="1:2">
      <c r="A201" s="252" t="s">
        <v>683</v>
      </c>
      <c r="B201" s="246"/>
    </row>
    <row r="202" ht="18" customHeight="1" spans="1:2">
      <c r="A202" s="251" t="s">
        <v>684</v>
      </c>
      <c r="B202" s="246"/>
    </row>
    <row r="203" ht="18" customHeight="1" spans="1:2">
      <c r="A203" s="251" t="s">
        <v>685</v>
      </c>
      <c r="B203" s="246"/>
    </row>
    <row r="204" ht="18" customHeight="1" spans="1:2">
      <c r="A204" s="251" t="s">
        <v>686</v>
      </c>
      <c r="B204" s="246"/>
    </row>
    <row r="205" ht="18" customHeight="1" spans="1:2">
      <c r="A205" s="252" t="s">
        <v>687</v>
      </c>
      <c r="B205" s="246"/>
    </row>
    <row r="206" ht="18" customHeight="1" spans="1:2">
      <c r="A206" s="252" t="s">
        <v>688</v>
      </c>
      <c r="B206" s="246"/>
    </row>
    <row r="207" ht="18" customHeight="1" spans="1:2">
      <c r="A207" s="251" t="s">
        <v>689</v>
      </c>
      <c r="B207" s="246"/>
    </row>
    <row r="208" ht="18" customHeight="1" spans="1:2">
      <c r="A208" s="251" t="s">
        <v>690</v>
      </c>
      <c r="B208" s="246"/>
    </row>
    <row r="209" ht="18" customHeight="1" spans="1:2">
      <c r="A209" s="252" t="s">
        <v>691</v>
      </c>
      <c r="B209" s="246"/>
    </row>
    <row r="210" ht="18" customHeight="1" spans="1:2">
      <c r="A210" s="252" t="s">
        <v>692</v>
      </c>
      <c r="B210" s="246"/>
    </row>
    <row r="211" ht="18" customHeight="1" spans="1:2">
      <c r="A211" s="252" t="s">
        <v>693</v>
      </c>
      <c r="B211" s="246"/>
    </row>
    <row r="212" ht="18" customHeight="1" spans="1:2">
      <c r="A212" s="252" t="s">
        <v>694</v>
      </c>
      <c r="B212" s="246">
        <v>96</v>
      </c>
    </row>
    <row r="213" ht="18" customHeight="1" spans="1:2">
      <c r="A213" s="252" t="s">
        <v>695</v>
      </c>
      <c r="B213" s="246"/>
    </row>
    <row r="214" ht="18" customHeight="1" spans="1:2">
      <c r="A214" s="252" t="s">
        <v>696</v>
      </c>
      <c r="B214" s="246"/>
    </row>
    <row r="215" ht="18" customHeight="1" spans="1:2">
      <c r="A215" s="252" t="s">
        <v>697</v>
      </c>
      <c r="B215" s="246"/>
    </row>
    <row r="216" ht="18" customHeight="1" spans="1:2">
      <c r="A216" s="252" t="s">
        <v>698</v>
      </c>
      <c r="B216" s="246"/>
    </row>
    <row r="217" ht="18" customHeight="1" spans="1:2">
      <c r="A217" s="252" t="s">
        <v>699</v>
      </c>
      <c r="B217" s="246"/>
    </row>
    <row r="218" ht="18" customHeight="1" spans="1:2">
      <c r="A218" s="252" t="s">
        <v>700</v>
      </c>
      <c r="B218" s="246"/>
    </row>
    <row r="219" ht="18" customHeight="1" spans="1:2">
      <c r="A219" s="252" t="s">
        <v>701</v>
      </c>
      <c r="B219" s="246"/>
    </row>
    <row r="220" ht="18" customHeight="1" spans="1:2">
      <c r="A220" s="252" t="s">
        <v>702</v>
      </c>
      <c r="B220" s="246"/>
    </row>
    <row r="221" ht="18" customHeight="1" spans="1:2">
      <c r="A221" s="251" t="s">
        <v>703</v>
      </c>
      <c r="B221" s="246"/>
    </row>
    <row r="222" ht="18" customHeight="1" spans="1:2">
      <c r="A222" s="252" t="s">
        <v>704</v>
      </c>
      <c r="B222" s="246"/>
    </row>
    <row r="223" ht="18" customHeight="1" spans="1:2">
      <c r="A223" s="252" t="s">
        <v>705</v>
      </c>
      <c r="B223" s="246"/>
    </row>
    <row r="224" ht="18" customHeight="1" spans="1:2">
      <c r="A224" s="252" t="s">
        <v>706</v>
      </c>
      <c r="B224" s="246"/>
    </row>
    <row r="225" ht="18" customHeight="1" spans="1:2">
      <c r="A225" s="252" t="s">
        <v>707</v>
      </c>
      <c r="B225" s="246"/>
    </row>
    <row r="226" ht="18" customHeight="1" spans="1:2">
      <c r="A226" s="252" t="s">
        <v>708</v>
      </c>
      <c r="B226" s="246"/>
    </row>
    <row r="227" ht="18" customHeight="1" spans="1:2">
      <c r="A227" s="252" t="s">
        <v>709</v>
      </c>
      <c r="B227" s="246"/>
    </row>
    <row r="228" ht="18" customHeight="1" spans="1:2">
      <c r="A228" s="249" t="s">
        <v>710</v>
      </c>
      <c r="B228" s="246"/>
    </row>
    <row r="229" ht="18" customHeight="1" spans="1:2">
      <c r="A229" s="249" t="s">
        <v>711</v>
      </c>
      <c r="B229" s="246"/>
    </row>
    <row r="230" ht="18" customHeight="1" spans="1:2">
      <c r="A230" s="249" t="s">
        <v>712</v>
      </c>
      <c r="B230" s="246"/>
    </row>
    <row r="231" ht="18" customHeight="1" spans="1:2">
      <c r="A231" s="249" t="s">
        <v>713</v>
      </c>
      <c r="B231" s="246"/>
    </row>
    <row r="232" ht="18" customHeight="1" spans="1:2">
      <c r="A232" s="249" t="s">
        <v>714</v>
      </c>
      <c r="B232" s="246"/>
    </row>
    <row r="233" ht="18" customHeight="1" spans="1:2">
      <c r="A233" s="249" t="s">
        <v>715</v>
      </c>
      <c r="B233" s="246"/>
    </row>
    <row r="234" ht="18" customHeight="1" spans="1:2">
      <c r="A234" s="249" t="s">
        <v>716</v>
      </c>
      <c r="B234" s="246"/>
    </row>
    <row r="235" ht="18" customHeight="1" spans="1:2">
      <c r="A235" s="249" t="s">
        <v>717</v>
      </c>
      <c r="B235" s="246"/>
    </row>
    <row r="236" ht="18" customHeight="1" spans="1:2">
      <c r="A236" s="249" t="s">
        <v>718</v>
      </c>
      <c r="B236" s="246"/>
    </row>
    <row r="237" ht="18" customHeight="1" spans="1:2">
      <c r="A237" s="249" t="s">
        <v>719</v>
      </c>
      <c r="B237" s="246"/>
    </row>
    <row r="238" ht="18" customHeight="1" spans="1:2">
      <c r="A238" s="249" t="s">
        <v>720</v>
      </c>
      <c r="B238" s="246"/>
    </row>
    <row r="239" ht="18" customHeight="1" spans="1:2">
      <c r="A239" s="249" t="s">
        <v>721</v>
      </c>
      <c r="B239" s="246"/>
    </row>
    <row r="240" ht="18" customHeight="1" spans="1:2">
      <c r="A240" s="249" t="s">
        <v>722</v>
      </c>
      <c r="B240" s="246"/>
    </row>
    <row r="241" ht="18" customHeight="1" spans="1:2">
      <c r="A241" s="249" t="s">
        <v>723</v>
      </c>
      <c r="B241" s="246"/>
    </row>
    <row r="242" ht="18" customHeight="1" spans="1:2">
      <c r="A242" s="249" t="s">
        <v>724</v>
      </c>
      <c r="B242" s="246"/>
    </row>
    <row r="243" ht="18" customHeight="1" spans="1:2">
      <c r="A243" s="253" t="s">
        <v>725</v>
      </c>
      <c r="B243" s="254"/>
    </row>
    <row r="244" spans="1:2">
      <c r="A244" s="254" t="s">
        <v>726</v>
      </c>
      <c r="B244" s="255"/>
    </row>
    <row r="245" spans="1:2">
      <c r="A245" s="254" t="s">
        <v>727</v>
      </c>
      <c r="B245" s="255"/>
    </row>
    <row r="246" spans="1:2">
      <c r="A246" s="254" t="s">
        <v>728</v>
      </c>
      <c r="B246" s="255"/>
    </row>
    <row r="247" spans="1:2">
      <c r="A247" s="254" t="s">
        <v>729</v>
      </c>
      <c r="B247" s="255"/>
    </row>
    <row r="248" spans="1:2">
      <c r="A248" s="254" t="s">
        <v>730</v>
      </c>
      <c r="B248" s="255"/>
    </row>
    <row r="249" spans="1:2">
      <c r="A249" s="256" t="s">
        <v>731</v>
      </c>
      <c r="B249" s="255">
        <v>108235</v>
      </c>
    </row>
    <row r="250" spans="1:2">
      <c r="A250" s="256" t="s">
        <v>432</v>
      </c>
      <c r="B250" s="255">
        <v>25865</v>
      </c>
    </row>
    <row r="251" spans="1:2">
      <c r="A251" s="257" t="s">
        <v>732</v>
      </c>
      <c r="B251" s="255"/>
    </row>
    <row r="252" spans="1:2">
      <c r="A252" s="257" t="s">
        <v>733</v>
      </c>
      <c r="B252" s="255"/>
    </row>
    <row r="253" spans="1:2">
      <c r="A253" s="257" t="s">
        <v>734</v>
      </c>
      <c r="B253" s="255"/>
    </row>
    <row r="254" spans="1:2">
      <c r="A254" s="257" t="s">
        <v>735</v>
      </c>
      <c r="B254" s="255"/>
    </row>
    <row r="255" spans="1:2">
      <c r="A255" s="258" t="s">
        <v>736</v>
      </c>
      <c r="B255" s="255">
        <v>25865</v>
      </c>
    </row>
    <row r="256" spans="1:2">
      <c r="A256" s="258" t="s">
        <v>737</v>
      </c>
      <c r="B256" s="255"/>
    </row>
    <row r="257" spans="1:2">
      <c r="A257" s="258"/>
      <c r="B257" s="255"/>
    </row>
    <row r="258" spans="1:2">
      <c r="A258" s="256" t="s">
        <v>426</v>
      </c>
      <c r="B258" s="255">
        <v>134100</v>
      </c>
    </row>
  </sheetData>
  <autoFilter xmlns:etc="http://www.wps.cn/officeDocument/2017/etCustomData" ref="A3:B258" etc:filterBottomFollowUsedRange="0">
    <extLst/>
  </autoFilter>
  <mergeCells count="1">
    <mergeCell ref="A1:B1"/>
  </mergeCells>
  <printOptions horizontalCentered="1"/>
  <pageMargins left="0.590277777777778" right="0.590277777777778" top="0.668055555555556" bottom="0.55" header="0.118055555555556" footer="0.279166666666667"/>
  <pageSetup paperSize="9" fitToHeight="0" orientation="portrait"/>
  <headerFooter alignWithMargins="0" scaleWithDoc="0">
    <oddFooter>&amp;C第 &amp;P 页，共 &amp;N 页</oddFooter>
    <evenFooter>&amp;L- &amp;P-</even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59"/>
  <sheetViews>
    <sheetView showZeros="0" zoomScale="115" zoomScaleNormal="115" zoomScaleSheetLayoutView="115" workbookViewId="0">
      <pane xSplit="1" ySplit="4" topLeftCell="B5" activePane="bottomRight" state="frozen"/>
      <selection/>
      <selection pane="topRight"/>
      <selection pane="bottomLeft"/>
      <selection pane="bottomRight" activeCell="F20" sqref="F20"/>
    </sheetView>
  </sheetViews>
  <sheetFormatPr defaultColWidth="9" defaultRowHeight="13.5" outlineLevelCol="1"/>
  <cols>
    <col min="1" max="1" width="52.9083333333333" style="14" customWidth="1"/>
    <col min="2" max="2" width="12.725" style="241" customWidth="1"/>
    <col min="227" max="227" width="2.90833333333333" customWidth="1"/>
    <col min="229" max="229" width="52.9083333333333" customWidth="1"/>
    <col min="230" max="230" width="12.6333333333333" customWidth="1"/>
    <col min="231" max="231" width="12" customWidth="1"/>
    <col min="232" max="232" width="12.0916666666667" customWidth="1"/>
    <col min="233" max="233" width="28.0916666666667" customWidth="1"/>
    <col min="483" max="483" width="2.90833333333333" customWidth="1"/>
    <col min="485" max="485" width="52.9083333333333" customWidth="1"/>
    <col min="486" max="486" width="12.6333333333333" customWidth="1"/>
    <col min="487" max="487" width="12" customWidth="1"/>
    <col min="488" max="488" width="12.0916666666667" customWidth="1"/>
    <col min="489" max="489" width="28.0916666666667" customWidth="1"/>
    <col min="739" max="739" width="2.90833333333333" customWidth="1"/>
    <col min="741" max="741" width="52.9083333333333" customWidth="1"/>
    <col min="742" max="742" width="12.6333333333333" customWidth="1"/>
    <col min="743" max="743" width="12" customWidth="1"/>
    <col min="744" max="744" width="12.0916666666667" customWidth="1"/>
    <col min="745" max="745" width="28.0916666666667" customWidth="1"/>
    <col min="995" max="995" width="2.90833333333333" customWidth="1"/>
    <col min="997" max="997" width="52.9083333333333" customWidth="1"/>
    <col min="998" max="998" width="12.6333333333333" customWidth="1"/>
    <col min="999" max="999" width="12" customWidth="1"/>
    <col min="1000" max="1000" width="12.0916666666667" customWidth="1"/>
    <col min="1001" max="1001" width="28.0916666666667" customWidth="1"/>
    <col min="1251" max="1251" width="2.90833333333333" customWidth="1"/>
    <col min="1253" max="1253" width="52.9083333333333" customWidth="1"/>
    <col min="1254" max="1254" width="12.6333333333333" customWidth="1"/>
    <col min="1255" max="1255" width="12" customWidth="1"/>
    <col min="1256" max="1256" width="12.0916666666667" customWidth="1"/>
    <col min="1257" max="1257" width="28.0916666666667" customWidth="1"/>
    <col min="1507" max="1507" width="2.90833333333333" customWidth="1"/>
    <col min="1509" max="1509" width="52.9083333333333" customWidth="1"/>
    <col min="1510" max="1510" width="12.6333333333333" customWidth="1"/>
    <col min="1511" max="1511" width="12" customWidth="1"/>
    <col min="1512" max="1512" width="12.0916666666667" customWidth="1"/>
    <col min="1513" max="1513" width="28.0916666666667" customWidth="1"/>
    <col min="1763" max="1763" width="2.90833333333333" customWidth="1"/>
    <col min="1765" max="1765" width="52.9083333333333" customWidth="1"/>
    <col min="1766" max="1766" width="12.6333333333333" customWidth="1"/>
    <col min="1767" max="1767" width="12" customWidth="1"/>
    <col min="1768" max="1768" width="12.0916666666667" customWidth="1"/>
    <col min="1769" max="1769" width="28.0916666666667" customWidth="1"/>
    <col min="2019" max="2019" width="2.90833333333333" customWidth="1"/>
    <col min="2021" max="2021" width="52.9083333333333" customWidth="1"/>
    <col min="2022" max="2022" width="12.6333333333333" customWidth="1"/>
    <col min="2023" max="2023" width="12" customWidth="1"/>
    <col min="2024" max="2024" width="12.0916666666667" customWidth="1"/>
    <col min="2025" max="2025" width="28.0916666666667" customWidth="1"/>
    <col min="2275" max="2275" width="2.90833333333333" customWidth="1"/>
    <col min="2277" max="2277" width="52.9083333333333" customWidth="1"/>
    <col min="2278" max="2278" width="12.6333333333333" customWidth="1"/>
    <col min="2279" max="2279" width="12" customWidth="1"/>
    <col min="2280" max="2280" width="12.0916666666667" customWidth="1"/>
    <col min="2281" max="2281" width="28.0916666666667" customWidth="1"/>
    <col min="2531" max="2531" width="2.90833333333333" customWidth="1"/>
    <col min="2533" max="2533" width="52.9083333333333" customWidth="1"/>
    <col min="2534" max="2534" width="12.6333333333333" customWidth="1"/>
    <col min="2535" max="2535" width="12" customWidth="1"/>
    <col min="2536" max="2536" width="12.0916666666667" customWidth="1"/>
    <col min="2537" max="2537" width="28.0916666666667" customWidth="1"/>
    <col min="2787" max="2787" width="2.90833333333333" customWidth="1"/>
    <col min="2789" max="2789" width="52.9083333333333" customWidth="1"/>
    <col min="2790" max="2790" width="12.6333333333333" customWidth="1"/>
    <col min="2791" max="2791" width="12" customWidth="1"/>
    <col min="2792" max="2792" width="12.0916666666667" customWidth="1"/>
    <col min="2793" max="2793" width="28.0916666666667" customWidth="1"/>
    <col min="3043" max="3043" width="2.90833333333333" customWidth="1"/>
    <col min="3045" max="3045" width="52.9083333333333" customWidth="1"/>
    <col min="3046" max="3046" width="12.6333333333333" customWidth="1"/>
    <col min="3047" max="3047" width="12" customWidth="1"/>
    <col min="3048" max="3048" width="12.0916666666667" customWidth="1"/>
    <col min="3049" max="3049" width="28.0916666666667" customWidth="1"/>
    <col min="3299" max="3299" width="2.90833333333333" customWidth="1"/>
    <col min="3301" max="3301" width="52.9083333333333" customWidth="1"/>
    <col min="3302" max="3302" width="12.6333333333333" customWidth="1"/>
    <col min="3303" max="3303" width="12" customWidth="1"/>
    <col min="3304" max="3304" width="12.0916666666667" customWidth="1"/>
    <col min="3305" max="3305" width="28.0916666666667" customWidth="1"/>
    <col min="3555" max="3555" width="2.90833333333333" customWidth="1"/>
    <col min="3557" max="3557" width="52.9083333333333" customWidth="1"/>
    <col min="3558" max="3558" width="12.6333333333333" customWidth="1"/>
    <col min="3559" max="3559" width="12" customWidth="1"/>
    <col min="3560" max="3560" width="12.0916666666667" customWidth="1"/>
    <col min="3561" max="3561" width="28.0916666666667" customWidth="1"/>
    <col min="3811" max="3811" width="2.90833333333333" customWidth="1"/>
    <col min="3813" max="3813" width="52.9083333333333" customWidth="1"/>
    <col min="3814" max="3814" width="12.6333333333333" customWidth="1"/>
    <col min="3815" max="3815" width="12" customWidth="1"/>
    <col min="3816" max="3816" width="12.0916666666667" customWidth="1"/>
    <col min="3817" max="3817" width="28.0916666666667" customWidth="1"/>
    <col min="4067" max="4067" width="2.90833333333333" customWidth="1"/>
    <col min="4069" max="4069" width="52.9083333333333" customWidth="1"/>
    <col min="4070" max="4070" width="12.6333333333333" customWidth="1"/>
    <col min="4071" max="4071" width="12" customWidth="1"/>
    <col min="4072" max="4072" width="12.0916666666667" customWidth="1"/>
    <col min="4073" max="4073" width="28.0916666666667" customWidth="1"/>
    <col min="4323" max="4323" width="2.90833333333333" customWidth="1"/>
    <col min="4325" max="4325" width="52.9083333333333" customWidth="1"/>
    <col min="4326" max="4326" width="12.6333333333333" customWidth="1"/>
    <col min="4327" max="4327" width="12" customWidth="1"/>
    <col min="4328" max="4328" width="12.0916666666667" customWidth="1"/>
    <col min="4329" max="4329" width="28.0916666666667" customWidth="1"/>
    <col min="4579" max="4579" width="2.90833333333333" customWidth="1"/>
    <col min="4581" max="4581" width="52.9083333333333" customWidth="1"/>
    <col min="4582" max="4582" width="12.6333333333333" customWidth="1"/>
    <col min="4583" max="4583" width="12" customWidth="1"/>
    <col min="4584" max="4584" width="12.0916666666667" customWidth="1"/>
    <col min="4585" max="4585" width="28.0916666666667" customWidth="1"/>
    <col min="4835" max="4835" width="2.90833333333333" customWidth="1"/>
    <col min="4837" max="4837" width="52.9083333333333" customWidth="1"/>
    <col min="4838" max="4838" width="12.6333333333333" customWidth="1"/>
    <col min="4839" max="4839" width="12" customWidth="1"/>
    <col min="4840" max="4840" width="12.0916666666667" customWidth="1"/>
    <col min="4841" max="4841" width="28.0916666666667" customWidth="1"/>
    <col min="5091" max="5091" width="2.90833333333333" customWidth="1"/>
    <col min="5093" max="5093" width="52.9083333333333" customWidth="1"/>
    <col min="5094" max="5094" width="12.6333333333333" customWidth="1"/>
    <col min="5095" max="5095" width="12" customWidth="1"/>
    <col min="5096" max="5096" width="12.0916666666667" customWidth="1"/>
    <col min="5097" max="5097" width="28.0916666666667" customWidth="1"/>
    <col min="5347" max="5347" width="2.90833333333333" customWidth="1"/>
    <col min="5349" max="5349" width="52.9083333333333" customWidth="1"/>
    <col min="5350" max="5350" width="12.6333333333333" customWidth="1"/>
    <col min="5351" max="5351" width="12" customWidth="1"/>
    <col min="5352" max="5352" width="12.0916666666667" customWidth="1"/>
    <col min="5353" max="5353" width="28.0916666666667" customWidth="1"/>
    <col min="5603" max="5603" width="2.90833333333333" customWidth="1"/>
    <col min="5605" max="5605" width="52.9083333333333" customWidth="1"/>
    <col min="5606" max="5606" width="12.6333333333333" customWidth="1"/>
    <col min="5607" max="5607" width="12" customWidth="1"/>
    <col min="5608" max="5608" width="12.0916666666667" customWidth="1"/>
    <col min="5609" max="5609" width="28.0916666666667" customWidth="1"/>
    <col min="5859" max="5859" width="2.90833333333333" customWidth="1"/>
    <col min="5861" max="5861" width="52.9083333333333" customWidth="1"/>
    <col min="5862" max="5862" width="12.6333333333333" customWidth="1"/>
    <col min="5863" max="5863" width="12" customWidth="1"/>
    <col min="5864" max="5864" width="12.0916666666667" customWidth="1"/>
    <col min="5865" max="5865" width="28.0916666666667" customWidth="1"/>
    <col min="6115" max="6115" width="2.90833333333333" customWidth="1"/>
    <col min="6117" max="6117" width="52.9083333333333" customWidth="1"/>
    <col min="6118" max="6118" width="12.6333333333333" customWidth="1"/>
    <col min="6119" max="6119" width="12" customWidth="1"/>
    <col min="6120" max="6120" width="12.0916666666667" customWidth="1"/>
    <col min="6121" max="6121" width="28.0916666666667" customWidth="1"/>
    <col min="6371" max="6371" width="2.90833333333333" customWidth="1"/>
    <col min="6373" max="6373" width="52.9083333333333" customWidth="1"/>
    <col min="6374" max="6374" width="12.6333333333333" customWidth="1"/>
    <col min="6375" max="6375" width="12" customWidth="1"/>
    <col min="6376" max="6376" width="12.0916666666667" customWidth="1"/>
    <col min="6377" max="6377" width="28.0916666666667" customWidth="1"/>
    <col min="6627" max="6627" width="2.90833333333333" customWidth="1"/>
    <col min="6629" max="6629" width="52.9083333333333" customWidth="1"/>
    <col min="6630" max="6630" width="12.6333333333333" customWidth="1"/>
    <col min="6631" max="6631" width="12" customWidth="1"/>
    <col min="6632" max="6632" width="12.0916666666667" customWidth="1"/>
    <col min="6633" max="6633" width="28.0916666666667" customWidth="1"/>
    <col min="6883" max="6883" width="2.90833333333333" customWidth="1"/>
    <col min="6885" max="6885" width="52.9083333333333" customWidth="1"/>
    <col min="6886" max="6886" width="12.6333333333333" customWidth="1"/>
    <col min="6887" max="6887" width="12" customWidth="1"/>
    <col min="6888" max="6888" width="12.0916666666667" customWidth="1"/>
    <col min="6889" max="6889" width="28.0916666666667" customWidth="1"/>
    <col min="7139" max="7139" width="2.90833333333333" customWidth="1"/>
    <col min="7141" max="7141" width="52.9083333333333" customWidth="1"/>
    <col min="7142" max="7142" width="12.6333333333333" customWidth="1"/>
    <col min="7143" max="7143" width="12" customWidth="1"/>
    <col min="7144" max="7144" width="12.0916666666667" customWidth="1"/>
    <col min="7145" max="7145" width="28.0916666666667" customWidth="1"/>
    <col min="7395" max="7395" width="2.90833333333333" customWidth="1"/>
    <col min="7397" max="7397" width="52.9083333333333" customWidth="1"/>
    <col min="7398" max="7398" width="12.6333333333333" customWidth="1"/>
    <col min="7399" max="7399" width="12" customWidth="1"/>
    <col min="7400" max="7400" width="12.0916666666667" customWidth="1"/>
    <col min="7401" max="7401" width="28.0916666666667" customWidth="1"/>
    <col min="7651" max="7651" width="2.90833333333333" customWidth="1"/>
    <col min="7653" max="7653" width="52.9083333333333" customWidth="1"/>
    <col min="7654" max="7654" width="12.6333333333333" customWidth="1"/>
    <col min="7655" max="7655" width="12" customWidth="1"/>
    <col min="7656" max="7656" width="12.0916666666667" customWidth="1"/>
    <col min="7657" max="7657" width="28.0916666666667" customWidth="1"/>
    <col min="7907" max="7907" width="2.90833333333333" customWidth="1"/>
    <col min="7909" max="7909" width="52.9083333333333" customWidth="1"/>
    <col min="7910" max="7910" width="12.6333333333333" customWidth="1"/>
    <col min="7911" max="7911" width="12" customWidth="1"/>
    <col min="7912" max="7912" width="12.0916666666667" customWidth="1"/>
    <col min="7913" max="7913" width="28.0916666666667" customWidth="1"/>
    <col min="8163" max="8163" width="2.90833333333333" customWidth="1"/>
    <col min="8165" max="8165" width="52.9083333333333" customWidth="1"/>
    <col min="8166" max="8166" width="12.6333333333333" customWidth="1"/>
    <col min="8167" max="8167" width="12" customWidth="1"/>
    <col min="8168" max="8168" width="12.0916666666667" customWidth="1"/>
    <col min="8169" max="8169" width="28.0916666666667" customWidth="1"/>
    <col min="8419" max="8419" width="2.90833333333333" customWidth="1"/>
    <col min="8421" max="8421" width="52.9083333333333" customWidth="1"/>
    <col min="8422" max="8422" width="12.6333333333333" customWidth="1"/>
    <col min="8423" max="8423" width="12" customWidth="1"/>
    <col min="8424" max="8424" width="12.0916666666667" customWidth="1"/>
    <col min="8425" max="8425" width="28.0916666666667" customWidth="1"/>
    <col min="8675" max="8675" width="2.90833333333333" customWidth="1"/>
    <col min="8677" max="8677" width="52.9083333333333" customWidth="1"/>
    <col min="8678" max="8678" width="12.6333333333333" customWidth="1"/>
    <col min="8679" max="8679" width="12" customWidth="1"/>
    <col min="8680" max="8680" width="12.0916666666667" customWidth="1"/>
    <col min="8681" max="8681" width="28.0916666666667" customWidth="1"/>
    <col min="8931" max="8931" width="2.90833333333333" customWidth="1"/>
    <col min="8933" max="8933" width="52.9083333333333" customWidth="1"/>
    <col min="8934" max="8934" width="12.6333333333333" customWidth="1"/>
    <col min="8935" max="8935" width="12" customWidth="1"/>
    <col min="8936" max="8936" width="12.0916666666667" customWidth="1"/>
    <col min="8937" max="8937" width="28.0916666666667" customWidth="1"/>
    <col min="9187" max="9187" width="2.90833333333333" customWidth="1"/>
    <col min="9189" max="9189" width="52.9083333333333" customWidth="1"/>
    <col min="9190" max="9190" width="12.6333333333333" customWidth="1"/>
    <col min="9191" max="9191" width="12" customWidth="1"/>
    <col min="9192" max="9192" width="12.0916666666667" customWidth="1"/>
    <col min="9193" max="9193" width="28.0916666666667" customWidth="1"/>
    <col min="9443" max="9443" width="2.90833333333333" customWidth="1"/>
    <col min="9445" max="9445" width="52.9083333333333" customWidth="1"/>
    <col min="9446" max="9446" width="12.6333333333333" customWidth="1"/>
    <col min="9447" max="9447" width="12" customWidth="1"/>
    <col min="9448" max="9448" width="12.0916666666667" customWidth="1"/>
    <col min="9449" max="9449" width="28.0916666666667" customWidth="1"/>
    <col min="9699" max="9699" width="2.90833333333333" customWidth="1"/>
    <col min="9701" max="9701" width="52.9083333333333" customWidth="1"/>
    <col min="9702" max="9702" width="12.6333333333333" customWidth="1"/>
    <col min="9703" max="9703" width="12" customWidth="1"/>
    <col min="9704" max="9704" width="12.0916666666667" customWidth="1"/>
    <col min="9705" max="9705" width="28.0916666666667" customWidth="1"/>
    <col min="9955" max="9955" width="2.90833333333333" customWidth="1"/>
    <col min="9957" max="9957" width="52.9083333333333" customWidth="1"/>
    <col min="9958" max="9958" width="12.6333333333333" customWidth="1"/>
    <col min="9959" max="9959" width="12" customWidth="1"/>
    <col min="9960" max="9960" width="12.0916666666667" customWidth="1"/>
    <col min="9961" max="9961" width="28.0916666666667" customWidth="1"/>
    <col min="10211" max="10211" width="2.90833333333333" customWidth="1"/>
    <col min="10213" max="10213" width="52.9083333333333" customWidth="1"/>
    <col min="10214" max="10214" width="12.6333333333333" customWidth="1"/>
    <col min="10215" max="10215" width="12" customWidth="1"/>
    <col min="10216" max="10216" width="12.0916666666667" customWidth="1"/>
    <col min="10217" max="10217" width="28.0916666666667" customWidth="1"/>
    <col min="10467" max="10467" width="2.90833333333333" customWidth="1"/>
    <col min="10469" max="10469" width="52.9083333333333" customWidth="1"/>
    <col min="10470" max="10470" width="12.6333333333333" customWidth="1"/>
    <col min="10471" max="10471" width="12" customWidth="1"/>
    <col min="10472" max="10472" width="12.0916666666667" customWidth="1"/>
    <col min="10473" max="10473" width="28.0916666666667" customWidth="1"/>
    <col min="10723" max="10723" width="2.90833333333333" customWidth="1"/>
    <col min="10725" max="10725" width="52.9083333333333" customWidth="1"/>
    <col min="10726" max="10726" width="12.6333333333333" customWidth="1"/>
    <col min="10727" max="10727" width="12" customWidth="1"/>
    <col min="10728" max="10728" width="12.0916666666667" customWidth="1"/>
    <col min="10729" max="10729" width="28.0916666666667" customWidth="1"/>
    <col min="10979" max="10979" width="2.90833333333333" customWidth="1"/>
    <col min="10981" max="10981" width="52.9083333333333" customWidth="1"/>
    <col min="10982" max="10982" width="12.6333333333333" customWidth="1"/>
    <col min="10983" max="10983" width="12" customWidth="1"/>
    <col min="10984" max="10984" width="12.0916666666667" customWidth="1"/>
    <col min="10985" max="10985" width="28.0916666666667" customWidth="1"/>
    <col min="11235" max="11235" width="2.90833333333333" customWidth="1"/>
    <col min="11237" max="11237" width="52.9083333333333" customWidth="1"/>
    <col min="11238" max="11238" width="12.6333333333333" customWidth="1"/>
    <col min="11239" max="11239" width="12" customWidth="1"/>
    <col min="11240" max="11240" width="12.0916666666667" customWidth="1"/>
    <col min="11241" max="11241" width="28.0916666666667" customWidth="1"/>
    <col min="11491" max="11491" width="2.90833333333333" customWidth="1"/>
    <col min="11493" max="11493" width="52.9083333333333" customWidth="1"/>
    <col min="11494" max="11494" width="12.6333333333333" customWidth="1"/>
    <col min="11495" max="11495" width="12" customWidth="1"/>
    <col min="11496" max="11496" width="12.0916666666667" customWidth="1"/>
    <col min="11497" max="11497" width="28.0916666666667" customWidth="1"/>
    <col min="11747" max="11747" width="2.90833333333333" customWidth="1"/>
    <col min="11749" max="11749" width="52.9083333333333" customWidth="1"/>
    <col min="11750" max="11750" width="12.6333333333333" customWidth="1"/>
    <col min="11751" max="11751" width="12" customWidth="1"/>
    <col min="11752" max="11752" width="12.0916666666667" customWidth="1"/>
    <col min="11753" max="11753" width="28.0916666666667" customWidth="1"/>
    <col min="12003" max="12003" width="2.90833333333333" customWidth="1"/>
    <col min="12005" max="12005" width="52.9083333333333" customWidth="1"/>
    <col min="12006" max="12006" width="12.6333333333333" customWidth="1"/>
    <col min="12007" max="12007" width="12" customWidth="1"/>
    <col min="12008" max="12008" width="12.0916666666667" customWidth="1"/>
    <col min="12009" max="12009" width="28.0916666666667" customWidth="1"/>
    <col min="12259" max="12259" width="2.90833333333333" customWidth="1"/>
    <col min="12261" max="12261" width="52.9083333333333" customWidth="1"/>
    <col min="12262" max="12262" width="12.6333333333333" customWidth="1"/>
    <col min="12263" max="12263" width="12" customWidth="1"/>
    <col min="12264" max="12264" width="12.0916666666667" customWidth="1"/>
    <col min="12265" max="12265" width="28.0916666666667" customWidth="1"/>
    <col min="12515" max="12515" width="2.90833333333333" customWidth="1"/>
    <col min="12517" max="12517" width="52.9083333333333" customWidth="1"/>
    <col min="12518" max="12518" width="12.6333333333333" customWidth="1"/>
    <col min="12519" max="12519" width="12" customWidth="1"/>
    <col min="12520" max="12520" width="12.0916666666667" customWidth="1"/>
    <col min="12521" max="12521" width="28.0916666666667" customWidth="1"/>
    <col min="12771" max="12771" width="2.90833333333333" customWidth="1"/>
    <col min="12773" max="12773" width="52.9083333333333" customWidth="1"/>
    <col min="12774" max="12774" width="12.6333333333333" customWidth="1"/>
    <col min="12775" max="12775" width="12" customWidth="1"/>
    <col min="12776" max="12776" width="12.0916666666667" customWidth="1"/>
    <col min="12777" max="12777" width="28.0916666666667" customWidth="1"/>
    <col min="13027" max="13027" width="2.90833333333333" customWidth="1"/>
    <col min="13029" max="13029" width="52.9083333333333" customWidth="1"/>
    <col min="13030" max="13030" width="12.6333333333333" customWidth="1"/>
    <col min="13031" max="13031" width="12" customWidth="1"/>
    <col min="13032" max="13032" width="12.0916666666667" customWidth="1"/>
    <col min="13033" max="13033" width="28.0916666666667" customWidth="1"/>
    <col min="13283" max="13283" width="2.90833333333333" customWidth="1"/>
    <col min="13285" max="13285" width="52.9083333333333" customWidth="1"/>
    <col min="13286" max="13286" width="12.6333333333333" customWidth="1"/>
    <col min="13287" max="13287" width="12" customWidth="1"/>
    <col min="13288" max="13288" width="12.0916666666667" customWidth="1"/>
    <col min="13289" max="13289" width="28.0916666666667" customWidth="1"/>
    <col min="13539" max="13539" width="2.90833333333333" customWidth="1"/>
    <col min="13541" max="13541" width="52.9083333333333" customWidth="1"/>
    <col min="13542" max="13542" width="12.6333333333333" customWidth="1"/>
    <col min="13543" max="13543" width="12" customWidth="1"/>
    <col min="13544" max="13544" width="12.0916666666667" customWidth="1"/>
    <col min="13545" max="13545" width="28.0916666666667" customWidth="1"/>
    <col min="13795" max="13795" width="2.90833333333333" customWidth="1"/>
    <col min="13797" max="13797" width="52.9083333333333" customWidth="1"/>
    <col min="13798" max="13798" width="12.6333333333333" customWidth="1"/>
    <col min="13799" max="13799" width="12" customWidth="1"/>
    <col min="13800" max="13800" width="12.0916666666667" customWidth="1"/>
    <col min="13801" max="13801" width="28.0916666666667" customWidth="1"/>
    <col min="14051" max="14051" width="2.90833333333333" customWidth="1"/>
    <col min="14053" max="14053" width="52.9083333333333" customWidth="1"/>
    <col min="14054" max="14054" width="12.6333333333333" customWidth="1"/>
    <col min="14055" max="14055" width="12" customWidth="1"/>
    <col min="14056" max="14056" width="12.0916666666667" customWidth="1"/>
    <col min="14057" max="14057" width="28.0916666666667" customWidth="1"/>
    <col min="14307" max="14307" width="2.90833333333333" customWidth="1"/>
    <col min="14309" max="14309" width="52.9083333333333" customWidth="1"/>
    <col min="14310" max="14310" width="12.6333333333333" customWidth="1"/>
    <col min="14311" max="14311" width="12" customWidth="1"/>
    <col min="14312" max="14312" width="12.0916666666667" customWidth="1"/>
    <col min="14313" max="14313" width="28.0916666666667" customWidth="1"/>
    <col min="14563" max="14563" width="2.90833333333333" customWidth="1"/>
    <col min="14565" max="14565" width="52.9083333333333" customWidth="1"/>
    <col min="14566" max="14566" width="12.6333333333333" customWidth="1"/>
    <col min="14567" max="14567" width="12" customWidth="1"/>
    <col min="14568" max="14568" width="12.0916666666667" customWidth="1"/>
    <col min="14569" max="14569" width="28.0916666666667" customWidth="1"/>
    <col min="14819" max="14819" width="2.90833333333333" customWidth="1"/>
    <col min="14821" max="14821" width="52.9083333333333" customWidth="1"/>
    <col min="14822" max="14822" width="12.6333333333333" customWidth="1"/>
    <col min="14823" max="14823" width="12" customWidth="1"/>
    <col min="14824" max="14824" width="12.0916666666667" customWidth="1"/>
    <col min="14825" max="14825" width="28.0916666666667" customWidth="1"/>
    <col min="15075" max="15075" width="2.90833333333333" customWidth="1"/>
    <col min="15077" max="15077" width="52.9083333333333" customWidth="1"/>
    <col min="15078" max="15078" width="12.6333333333333" customWidth="1"/>
    <col min="15079" max="15079" width="12" customWidth="1"/>
    <col min="15080" max="15080" width="12.0916666666667" customWidth="1"/>
    <col min="15081" max="15081" width="28.0916666666667" customWidth="1"/>
    <col min="15331" max="15331" width="2.90833333333333" customWidth="1"/>
    <col min="15333" max="15333" width="52.9083333333333" customWidth="1"/>
    <col min="15334" max="15334" width="12.6333333333333" customWidth="1"/>
    <col min="15335" max="15335" width="12" customWidth="1"/>
    <col min="15336" max="15336" width="12.0916666666667" customWidth="1"/>
    <col min="15337" max="15337" width="28.0916666666667" customWidth="1"/>
    <col min="15587" max="15587" width="2.90833333333333" customWidth="1"/>
    <col min="15589" max="15589" width="52.9083333333333" customWidth="1"/>
    <col min="15590" max="15590" width="12.6333333333333" customWidth="1"/>
    <col min="15591" max="15591" width="12" customWidth="1"/>
    <col min="15592" max="15592" width="12.0916666666667" customWidth="1"/>
    <col min="15593" max="15593" width="28.0916666666667" customWidth="1"/>
    <col min="15843" max="15843" width="2.90833333333333" customWidth="1"/>
    <col min="15845" max="15845" width="52.9083333333333" customWidth="1"/>
    <col min="15846" max="15846" width="12.6333333333333" customWidth="1"/>
    <col min="15847" max="15847" width="12" customWidth="1"/>
    <col min="15848" max="15848" width="12.0916666666667" customWidth="1"/>
    <col min="15849" max="15849" width="28.0916666666667" customWidth="1"/>
    <col min="16099" max="16099" width="2.90833333333333" customWidth="1"/>
    <col min="16101" max="16101" width="52.9083333333333" customWidth="1"/>
    <col min="16102" max="16102" width="12.6333333333333" customWidth="1"/>
    <col min="16103" max="16103" width="12" customWidth="1"/>
    <col min="16104" max="16104" width="12.0916666666667" customWidth="1"/>
    <col min="16105" max="16105" width="28.0916666666667" customWidth="1"/>
  </cols>
  <sheetData>
    <row r="1" s="237" customFormat="1" ht="30" customHeight="1" spans="1:2">
      <c r="A1" s="242" t="s">
        <v>738</v>
      </c>
      <c r="B1" s="243"/>
    </row>
    <row r="2" s="238" customFormat="1" ht="18" customHeight="1" spans="1:2">
      <c r="A2" s="19"/>
      <c r="B2" s="20" t="s">
        <v>1</v>
      </c>
    </row>
    <row r="3" s="239" customFormat="1" ht="47" customHeight="1" spans="1:2">
      <c r="A3" s="244" t="s">
        <v>513</v>
      </c>
      <c r="B3" s="223" t="s">
        <v>4</v>
      </c>
    </row>
    <row r="4" ht="18" customHeight="1" spans="1:2">
      <c r="A4" s="245" t="s">
        <v>514</v>
      </c>
      <c r="B4" s="246"/>
    </row>
    <row r="5" ht="18" customHeight="1" spans="1:2">
      <c r="A5" s="247" t="s">
        <v>515</v>
      </c>
      <c r="B5" s="246"/>
    </row>
    <row r="6" ht="18" customHeight="1" spans="1:2">
      <c r="A6" s="248" t="s">
        <v>516</v>
      </c>
      <c r="B6" s="246"/>
    </row>
    <row r="7" ht="18" customHeight="1" spans="1:2">
      <c r="A7" s="248" t="s">
        <v>517</v>
      </c>
      <c r="B7" s="246"/>
    </row>
    <row r="8" ht="18" customHeight="1" spans="1:2">
      <c r="A8" s="248" t="s">
        <v>518</v>
      </c>
      <c r="B8" s="246"/>
    </row>
    <row r="9" ht="18" customHeight="1" spans="1:2">
      <c r="A9" s="248" t="s">
        <v>519</v>
      </c>
      <c r="B9" s="246"/>
    </row>
    <row r="10" s="240" customFormat="1" ht="18" customHeight="1" spans="1:2">
      <c r="A10" s="248" t="s">
        <v>520</v>
      </c>
      <c r="B10" s="246"/>
    </row>
    <row r="11" s="240" customFormat="1" ht="18" customHeight="1" spans="1:2">
      <c r="A11" s="248" t="s">
        <v>521</v>
      </c>
      <c r="B11" s="246"/>
    </row>
    <row r="12" s="240" customFormat="1" ht="18" customHeight="1" spans="1:2">
      <c r="A12" s="248" t="s">
        <v>522</v>
      </c>
      <c r="B12" s="246"/>
    </row>
    <row r="13" s="240" customFormat="1" ht="18" customHeight="1" spans="1:2">
      <c r="A13" s="248" t="s">
        <v>523</v>
      </c>
      <c r="B13" s="246"/>
    </row>
    <row r="14" s="240" customFormat="1" ht="18" customHeight="1" spans="1:2">
      <c r="A14" s="248" t="s">
        <v>524</v>
      </c>
      <c r="B14" s="246"/>
    </row>
    <row r="15" s="240" customFormat="1" ht="18" customHeight="1" spans="1:2">
      <c r="A15" s="248" t="s">
        <v>525</v>
      </c>
      <c r="B15" s="246"/>
    </row>
    <row r="16" s="240" customFormat="1" ht="18" customHeight="1" spans="1:2">
      <c r="A16" s="248" t="s">
        <v>526</v>
      </c>
      <c r="B16" s="246"/>
    </row>
    <row r="17" s="240" customFormat="1" ht="18" customHeight="1" spans="1:2">
      <c r="A17" s="247" t="s">
        <v>527</v>
      </c>
      <c r="B17" s="246"/>
    </row>
    <row r="18" s="240" customFormat="1" ht="18" customHeight="1" spans="1:2">
      <c r="A18" s="248" t="s">
        <v>528</v>
      </c>
      <c r="B18" s="246"/>
    </row>
    <row r="19" ht="18" customHeight="1" spans="1:2">
      <c r="A19" s="248" t="s">
        <v>529</v>
      </c>
      <c r="B19" s="246"/>
    </row>
    <row r="20" ht="18" customHeight="1" spans="1:2">
      <c r="A20" s="245" t="s">
        <v>530</v>
      </c>
      <c r="B20" s="246"/>
    </row>
    <row r="21" ht="18" customHeight="1" spans="1:2">
      <c r="A21" s="247" t="s">
        <v>531</v>
      </c>
      <c r="B21" s="246"/>
    </row>
    <row r="22" ht="18" customHeight="1" spans="1:2">
      <c r="A22" s="248" t="s">
        <v>532</v>
      </c>
      <c r="B22" s="246"/>
    </row>
    <row r="23" ht="18" customHeight="1" spans="1:2">
      <c r="A23" s="248" t="s">
        <v>533</v>
      </c>
      <c r="B23" s="246"/>
    </row>
    <row r="24" ht="18" customHeight="1" spans="1:2">
      <c r="A24" s="248" t="s">
        <v>534</v>
      </c>
      <c r="B24" s="246"/>
    </row>
    <row r="25" ht="18" customHeight="1" spans="1:2">
      <c r="A25" s="247" t="s">
        <v>535</v>
      </c>
      <c r="B25" s="246"/>
    </row>
    <row r="26" ht="18" customHeight="1" spans="1:2">
      <c r="A26" s="248" t="s">
        <v>532</v>
      </c>
      <c r="B26" s="246"/>
    </row>
    <row r="27" ht="18" customHeight="1" spans="1:2">
      <c r="A27" s="248" t="s">
        <v>533</v>
      </c>
      <c r="B27" s="246"/>
    </row>
    <row r="28" s="240" customFormat="1" ht="18" customHeight="1" spans="1:2">
      <c r="A28" s="248" t="s">
        <v>536</v>
      </c>
      <c r="B28" s="246"/>
    </row>
    <row r="29" s="240" customFormat="1" ht="18" customHeight="1" spans="1:2">
      <c r="A29" s="249" t="s">
        <v>537</v>
      </c>
      <c r="B29" s="246"/>
    </row>
    <row r="30" s="240" customFormat="1" ht="18" customHeight="1" spans="1:2">
      <c r="A30" s="248" t="s">
        <v>533</v>
      </c>
      <c r="B30" s="246"/>
    </row>
    <row r="31" ht="18" customHeight="1" spans="1:2">
      <c r="A31" s="248" t="s">
        <v>538</v>
      </c>
      <c r="B31" s="246"/>
    </row>
    <row r="32" ht="18" customHeight="1" spans="1:2">
      <c r="A32" s="245" t="s">
        <v>539</v>
      </c>
      <c r="B32" s="246"/>
    </row>
    <row r="33" ht="18" customHeight="1" spans="1:2">
      <c r="A33" s="245" t="s">
        <v>540</v>
      </c>
      <c r="B33" s="246"/>
    </row>
    <row r="34" ht="18" customHeight="1" spans="1:2">
      <c r="A34" s="248" t="s">
        <v>541</v>
      </c>
      <c r="B34" s="246"/>
    </row>
    <row r="35" ht="18" customHeight="1" spans="1:2">
      <c r="A35" s="248" t="s">
        <v>542</v>
      </c>
      <c r="B35" s="246"/>
    </row>
    <row r="36" ht="18" customHeight="1" spans="1:2">
      <c r="A36" s="248" t="s">
        <v>543</v>
      </c>
      <c r="B36" s="246"/>
    </row>
    <row r="37" ht="18" customHeight="1" spans="1:2">
      <c r="A37" s="248" t="s">
        <v>544</v>
      </c>
      <c r="B37" s="246"/>
    </row>
    <row r="38" ht="18" customHeight="1" spans="1:2">
      <c r="A38" s="245" t="s">
        <v>545</v>
      </c>
      <c r="B38" s="246"/>
    </row>
    <row r="39" ht="18" customHeight="1" spans="1:2">
      <c r="A39" s="248" t="s">
        <v>546</v>
      </c>
      <c r="B39" s="246"/>
    </row>
    <row r="40" ht="18" customHeight="1" spans="1:2">
      <c r="A40" s="248" t="s">
        <v>547</v>
      </c>
      <c r="B40" s="246"/>
    </row>
    <row r="41" ht="18" customHeight="1" spans="1:2">
      <c r="A41" s="248" t="s">
        <v>548</v>
      </c>
      <c r="B41" s="246"/>
    </row>
    <row r="42" ht="18" customHeight="1" spans="1:2">
      <c r="A42" s="248" t="s">
        <v>549</v>
      </c>
      <c r="B42" s="246"/>
    </row>
    <row r="43" ht="18" customHeight="1" spans="1:2">
      <c r="A43" s="245" t="s">
        <v>550</v>
      </c>
      <c r="B43" s="246"/>
    </row>
    <row r="44" ht="18" customHeight="1" spans="1:2">
      <c r="A44" s="248" t="s">
        <v>551</v>
      </c>
      <c r="B44" s="246"/>
    </row>
    <row r="45" ht="18" customHeight="1" spans="1:2">
      <c r="A45" s="248" t="s">
        <v>552</v>
      </c>
      <c r="B45" s="246"/>
    </row>
    <row r="46" ht="18" customHeight="1" spans="1:2">
      <c r="A46" s="245" t="s">
        <v>553</v>
      </c>
      <c r="B46" s="246"/>
    </row>
    <row r="47" ht="18" customHeight="1" spans="1:2">
      <c r="A47" s="245" t="s">
        <v>554</v>
      </c>
      <c r="B47" s="246"/>
    </row>
    <row r="48" ht="18" customHeight="1" spans="1:2">
      <c r="A48" s="248" t="s">
        <v>555</v>
      </c>
      <c r="B48" s="246"/>
    </row>
    <row r="49" ht="18" customHeight="1" spans="1:2">
      <c r="A49" s="248" t="s">
        <v>556</v>
      </c>
      <c r="B49" s="246"/>
    </row>
    <row r="50" ht="18" customHeight="1" spans="1:2">
      <c r="A50" s="248" t="s">
        <v>557</v>
      </c>
      <c r="B50" s="246"/>
    </row>
    <row r="51" ht="18" customHeight="1" spans="1:2">
      <c r="A51" s="248" t="s">
        <v>558</v>
      </c>
      <c r="B51" s="246"/>
    </row>
    <row r="52" ht="18" customHeight="1" spans="1:2">
      <c r="A52" s="248" t="s">
        <v>559</v>
      </c>
      <c r="B52" s="246"/>
    </row>
    <row r="53" ht="18" customHeight="1" spans="1:2">
      <c r="A53" s="248" t="s">
        <v>560</v>
      </c>
      <c r="B53" s="246"/>
    </row>
    <row r="54" ht="18" customHeight="1" spans="1:2">
      <c r="A54" s="248" t="s">
        <v>561</v>
      </c>
      <c r="B54" s="246"/>
    </row>
    <row r="55" ht="18" customHeight="1" spans="1:2">
      <c r="A55" s="248" t="s">
        <v>562</v>
      </c>
      <c r="B55" s="246"/>
    </row>
    <row r="56" ht="18" customHeight="1" spans="1:2">
      <c r="A56" s="248" t="s">
        <v>563</v>
      </c>
      <c r="B56" s="246"/>
    </row>
    <row r="57" ht="18" customHeight="1" spans="1:2">
      <c r="A57" s="248" t="s">
        <v>564</v>
      </c>
      <c r="B57" s="246"/>
    </row>
    <row r="58" ht="18" customHeight="1" spans="1:2">
      <c r="A58" s="248" t="s">
        <v>565</v>
      </c>
      <c r="B58" s="246"/>
    </row>
    <row r="59" ht="18" customHeight="1" spans="1:2">
      <c r="A59" s="248" t="s">
        <v>566</v>
      </c>
      <c r="B59" s="246"/>
    </row>
    <row r="60" ht="18" customHeight="1" spans="1:2">
      <c r="A60" s="248" t="s">
        <v>567</v>
      </c>
      <c r="B60" s="246"/>
    </row>
    <row r="61" ht="18" customHeight="1" spans="1:2">
      <c r="A61" s="248" t="s">
        <v>568</v>
      </c>
      <c r="B61" s="246"/>
    </row>
    <row r="62" ht="18" customHeight="1" spans="1:2">
      <c r="A62" s="248" t="s">
        <v>569</v>
      </c>
      <c r="B62" s="246"/>
    </row>
    <row r="63" ht="18" customHeight="1" spans="1:2">
      <c r="A63" s="245" t="s">
        <v>570</v>
      </c>
      <c r="B63" s="246"/>
    </row>
    <row r="64" ht="18" customHeight="1" spans="1:2">
      <c r="A64" s="248" t="s">
        <v>555</v>
      </c>
      <c r="B64" s="246"/>
    </row>
    <row r="65" ht="18" customHeight="1" spans="1:2">
      <c r="A65" s="248" t="s">
        <v>556</v>
      </c>
      <c r="B65" s="246"/>
    </row>
    <row r="66" ht="18" customHeight="1" spans="1:2">
      <c r="A66" s="248" t="s">
        <v>571</v>
      </c>
      <c r="B66" s="246"/>
    </row>
    <row r="67" ht="18" customHeight="1" spans="1:2">
      <c r="A67" s="248" t="s">
        <v>572</v>
      </c>
      <c r="B67" s="246"/>
    </row>
    <row r="68" ht="18" customHeight="1" spans="1:2">
      <c r="A68" s="245" t="s">
        <v>573</v>
      </c>
      <c r="B68" s="246"/>
    </row>
    <row r="69" ht="18" customHeight="1" spans="1:2">
      <c r="A69" s="248" t="s">
        <v>574</v>
      </c>
      <c r="B69" s="246"/>
    </row>
    <row r="70" ht="18" customHeight="1" spans="1:2">
      <c r="A70" s="248" t="s">
        <v>575</v>
      </c>
      <c r="B70" s="246"/>
    </row>
    <row r="71" ht="18" customHeight="1" spans="1:2">
      <c r="A71" s="248" t="s">
        <v>576</v>
      </c>
      <c r="B71" s="246"/>
    </row>
    <row r="72" ht="18" customHeight="1" spans="1:2">
      <c r="A72" s="248" t="s">
        <v>577</v>
      </c>
      <c r="B72" s="246"/>
    </row>
    <row r="73" ht="18" customHeight="1" spans="1:2">
      <c r="A73" s="248" t="s">
        <v>578</v>
      </c>
      <c r="B73" s="246"/>
    </row>
    <row r="74" s="240" customFormat="1" ht="18" customHeight="1" spans="1:2">
      <c r="A74" s="245" t="s">
        <v>579</v>
      </c>
      <c r="B74" s="246"/>
    </row>
    <row r="75" s="240" customFormat="1" ht="18" customHeight="1" spans="1:2">
      <c r="A75" s="248" t="s">
        <v>580</v>
      </c>
      <c r="B75" s="246"/>
    </row>
    <row r="76" s="240" customFormat="1" ht="18" customHeight="1" spans="1:2">
      <c r="A76" s="248" t="s">
        <v>581</v>
      </c>
      <c r="B76" s="246"/>
    </row>
    <row r="77" s="240" customFormat="1" ht="18" customHeight="1" spans="1:2">
      <c r="A77" s="248" t="s">
        <v>582</v>
      </c>
      <c r="B77" s="246"/>
    </row>
    <row r="78" s="240" customFormat="1" ht="18" customHeight="1" spans="1:2">
      <c r="A78" s="249" t="s">
        <v>583</v>
      </c>
      <c r="B78" s="246"/>
    </row>
    <row r="79" s="240" customFormat="1" ht="18" customHeight="1" spans="1:2">
      <c r="A79" s="248" t="s">
        <v>555</v>
      </c>
      <c r="B79" s="246"/>
    </row>
    <row r="80" s="240" customFormat="1" ht="18" customHeight="1" spans="1:2">
      <c r="A80" s="248" t="s">
        <v>556</v>
      </c>
      <c r="B80" s="246"/>
    </row>
    <row r="81" s="240" customFormat="1" ht="18" customHeight="1" spans="1:2">
      <c r="A81" s="248" t="s">
        <v>584</v>
      </c>
      <c r="B81" s="246"/>
    </row>
    <row r="82" s="240" customFormat="1" ht="18" customHeight="1" spans="1:2">
      <c r="A82" s="249" t="s">
        <v>585</v>
      </c>
      <c r="B82" s="246"/>
    </row>
    <row r="83" s="240" customFormat="1" ht="18" customHeight="1" spans="1:2">
      <c r="A83" s="248" t="s">
        <v>555</v>
      </c>
      <c r="B83" s="246"/>
    </row>
    <row r="84" s="240" customFormat="1" ht="18" customHeight="1" spans="1:2">
      <c r="A84" s="248" t="s">
        <v>556</v>
      </c>
      <c r="B84" s="246"/>
    </row>
    <row r="85" s="240" customFormat="1" ht="18" customHeight="1" spans="1:2">
      <c r="A85" s="248" t="s">
        <v>586</v>
      </c>
      <c r="B85" s="246"/>
    </row>
    <row r="86" s="240" customFormat="1" ht="18" customHeight="1" spans="1:2">
      <c r="A86" s="249" t="s">
        <v>587</v>
      </c>
      <c r="B86" s="246"/>
    </row>
    <row r="87" s="240" customFormat="1" ht="18" customHeight="1" spans="1:2">
      <c r="A87" s="248" t="s">
        <v>574</v>
      </c>
      <c r="B87" s="246"/>
    </row>
    <row r="88" s="240" customFormat="1" ht="18" customHeight="1" spans="1:2">
      <c r="A88" s="248" t="s">
        <v>575</v>
      </c>
      <c r="B88" s="246"/>
    </row>
    <row r="89" s="240" customFormat="1" ht="18" customHeight="1" spans="1:2">
      <c r="A89" s="248" t="s">
        <v>576</v>
      </c>
      <c r="B89" s="246"/>
    </row>
    <row r="90" s="240" customFormat="1" ht="18" customHeight="1" spans="1:2">
      <c r="A90" s="248" t="s">
        <v>577</v>
      </c>
      <c r="B90" s="246"/>
    </row>
    <row r="91" ht="18" customHeight="1" spans="1:2">
      <c r="A91" s="248" t="s">
        <v>588</v>
      </c>
      <c r="B91" s="246"/>
    </row>
    <row r="92" ht="18" customHeight="1" spans="1:2">
      <c r="A92" s="249" t="s">
        <v>589</v>
      </c>
      <c r="B92" s="246"/>
    </row>
    <row r="93" ht="18" customHeight="1" spans="1:2">
      <c r="A93" s="248" t="s">
        <v>580</v>
      </c>
      <c r="B93" s="246"/>
    </row>
    <row r="94" ht="18" customHeight="1" spans="1:2">
      <c r="A94" s="248" t="s">
        <v>590</v>
      </c>
      <c r="B94" s="246"/>
    </row>
    <row r="95" ht="18" customHeight="1" spans="1:2">
      <c r="A95" s="249" t="s">
        <v>591</v>
      </c>
      <c r="B95" s="246"/>
    </row>
    <row r="96" ht="18" customHeight="1" spans="1:2">
      <c r="A96" s="248" t="s">
        <v>555</v>
      </c>
      <c r="B96" s="246"/>
    </row>
    <row r="97" ht="18" customHeight="1" spans="1:2">
      <c r="A97" s="248" t="s">
        <v>556</v>
      </c>
      <c r="B97" s="246"/>
    </row>
    <row r="98" ht="18" customHeight="1" spans="1:2">
      <c r="A98" s="248" t="s">
        <v>557</v>
      </c>
      <c r="B98" s="246"/>
    </row>
    <row r="99" ht="18" customHeight="1" spans="1:2">
      <c r="A99" s="248" t="s">
        <v>558</v>
      </c>
      <c r="B99" s="246"/>
    </row>
    <row r="100" ht="18" customHeight="1" spans="1:2">
      <c r="A100" s="248" t="s">
        <v>561</v>
      </c>
      <c r="B100" s="246"/>
    </row>
    <row r="101" ht="18" customHeight="1" spans="1:2">
      <c r="A101" s="248" t="s">
        <v>563</v>
      </c>
      <c r="B101" s="246"/>
    </row>
    <row r="102" ht="18" customHeight="1" spans="1:2">
      <c r="A102" s="248" t="s">
        <v>564</v>
      </c>
      <c r="B102" s="246"/>
    </row>
    <row r="103" ht="18" customHeight="1" spans="1:2">
      <c r="A103" s="248" t="s">
        <v>592</v>
      </c>
      <c r="B103" s="246"/>
    </row>
    <row r="104" ht="18" customHeight="1" spans="1:2">
      <c r="A104" s="245" t="s">
        <v>593</v>
      </c>
      <c r="B104" s="246"/>
    </row>
    <row r="105" ht="18" customHeight="1" spans="1:2">
      <c r="A105" s="249" t="s">
        <v>594</v>
      </c>
      <c r="B105" s="246"/>
    </row>
    <row r="106" ht="18" customHeight="1" spans="1:2">
      <c r="A106" s="248" t="s">
        <v>533</v>
      </c>
      <c r="B106" s="246"/>
    </row>
    <row r="107" s="240" customFormat="1" ht="18" customHeight="1" spans="1:2">
      <c r="A107" s="248" t="s">
        <v>595</v>
      </c>
      <c r="B107" s="246"/>
    </row>
    <row r="108" s="240" customFormat="1" ht="18" customHeight="1" spans="1:2">
      <c r="A108" s="248" t="s">
        <v>596</v>
      </c>
      <c r="B108" s="246"/>
    </row>
    <row r="109" s="240" customFormat="1" ht="18" customHeight="1" spans="1:2">
      <c r="A109" s="248" t="s">
        <v>597</v>
      </c>
      <c r="B109" s="246"/>
    </row>
    <row r="110" s="240" customFormat="1" ht="18" customHeight="1" spans="1:2">
      <c r="A110" s="249" t="s">
        <v>598</v>
      </c>
      <c r="B110" s="246"/>
    </row>
    <row r="111" s="240" customFormat="1" ht="18" customHeight="1" spans="1:2">
      <c r="A111" s="248" t="s">
        <v>533</v>
      </c>
      <c r="B111" s="246"/>
    </row>
    <row r="112" s="240" customFormat="1" ht="18" customHeight="1" spans="1:2">
      <c r="A112" s="248" t="s">
        <v>595</v>
      </c>
      <c r="B112" s="246"/>
    </row>
    <row r="113" s="240" customFormat="1" ht="18" customHeight="1" spans="1:2">
      <c r="A113" s="248" t="s">
        <v>599</v>
      </c>
      <c r="B113" s="246"/>
    </row>
    <row r="114" s="240" customFormat="1" ht="18" customHeight="1" spans="1:2">
      <c r="A114" s="248" t="s">
        <v>600</v>
      </c>
      <c r="B114" s="246"/>
    </row>
    <row r="115" ht="18" customHeight="1" spans="1:2">
      <c r="A115" s="249" t="s">
        <v>601</v>
      </c>
      <c r="B115" s="246"/>
    </row>
    <row r="116" ht="18" customHeight="1" spans="1:2">
      <c r="A116" s="248" t="s">
        <v>602</v>
      </c>
      <c r="B116" s="246"/>
    </row>
    <row r="117" ht="18" customHeight="1" spans="1:2">
      <c r="A117" s="248" t="s">
        <v>603</v>
      </c>
      <c r="B117" s="246"/>
    </row>
    <row r="118" ht="18" customHeight="1" spans="1:2">
      <c r="A118" s="248" t="s">
        <v>604</v>
      </c>
      <c r="B118" s="246"/>
    </row>
    <row r="119" ht="18" customHeight="1" spans="1:2">
      <c r="A119" s="248" t="s">
        <v>605</v>
      </c>
      <c r="B119" s="246"/>
    </row>
    <row r="120" ht="18" customHeight="1" spans="1:2">
      <c r="A120" s="249" t="s">
        <v>606</v>
      </c>
      <c r="B120" s="246"/>
    </row>
    <row r="121" ht="18" customHeight="1" spans="1:2">
      <c r="A121" s="248" t="s">
        <v>607</v>
      </c>
      <c r="B121" s="246"/>
    </row>
    <row r="122" ht="18" customHeight="1" spans="1:2">
      <c r="A122" s="248" t="s">
        <v>608</v>
      </c>
      <c r="B122" s="246"/>
    </row>
    <row r="123" ht="18" customHeight="1" spans="1:2">
      <c r="A123" s="249" t="s">
        <v>609</v>
      </c>
      <c r="B123" s="246"/>
    </row>
    <row r="124" ht="18" customHeight="1" spans="1:2">
      <c r="A124" s="248" t="s">
        <v>610</v>
      </c>
      <c r="B124" s="246"/>
    </row>
    <row r="125" ht="18" customHeight="1" spans="1:2">
      <c r="A125" s="248" t="s">
        <v>611</v>
      </c>
      <c r="B125" s="246"/>
    </row>
    <row r="126" ht="18" customHeight="1" spans="1:2">
      <c r="A126" s="248" t="s">
        <v>612</v>
      </c>
      <c r="B126" s="246"/>
    </row>
    <row r="127" ht="18" customHeight="1" spans="1:2">
      <c r="A127" s="248" t="s">
        <v>610</v>
      </c>
      <c r="B127" s="246"/>
    </row>
    <row r="128" ht="18" customHeight="1" spans="1:2">
      <c r="A128" s="247" t="s">
        <v>613</v>
      </c>
      <c r="B128" s="246"/>
    </row>
    <row r="129" ht="18" customHeight="1" spans="1:2">
      <c r="A129" s="249" t="s">
        <v>614</v>
      </c>
      <c r="B129" s="246"/>
    </row>
    <row r="130" ht="18" customHeight="1" spans="1:2">
      <c r="A130" s="248" t="s">
        <v>615</v>
      </c>
      <c r="B130" s="246"/>
    </row>
    <row r="131" ht="18" customHeight="1" spans="1:2">
      <c r="A131" s="248" t="s">
        <v>616</v>
      </c>
      <c r="B131" s="246"/>
    </row>
    <row r="132" ht="18" customHeight="1" spans="1:2">
      <c r="A132" s="248" t="s">
        <v>617</v>
      </c>
      <c r="B132" s="246"/>
    </row>
    <row r="133" ht="18" customHeight="1" spans="1:2">
      <c r="A133" s="248" t="s">
        <v>618</v>
      </c>
      <c r="B133" s="246"/>
    </row>
    <row r="134" ht="18" customHeight="1" spans="1:2">
      <c r="A134" s="249" t="s">
        <v>619</v>
      </c>
      <c r="B134" s="246"/>
    </row>
    <row r="135" ht="18" customHeight="1" spans="1:2">
      <c r="A135" s="248" t="s">
        <v>620</v>
      </c>
      <c r="B135" s="246"/>
    </row>
    <row r="136" ht="18" customHeight="1" spans="1:2">
      <c r="A136" s="248" t="s">
        <v>621</v>
      </c>
      <c r="B136" s="246"/>
    </row>
    <row r="137" ht="18" customHeight="1" spans="1:2">
      <c r="A137" s="248" t="s">
        <v>622</v>
      </c>
      <c r="B137" s="246"/>
    </row>
    <row r="138" ht="18" customHeight="1" spans="1:2">
      <c r="A138" s="248" t="s">
        <v>623</v>
      </c>
      <c r="B138" s="246"/>
    </row>
    <row r="139" ht="18" customHeight="1" spans="1:2">
      <c r="A139" s="248" t="s">
        <v>624</v>
      </c>
      <c r="B139" s="246"/>
    </row>
    <row r="140" ht="18" customHeight="1" spans="1:2">
      <c r="A140" s="248" t="s">
        <v>625</v>
      </c>
      <c r="B140" s="246"/>
    </row>
    <row r="141" ht="18" customHeight="1" spans="1:2">
      <c r="A141" s="248" t="s">
        <v>626</v>
      </c>
      <c r="B141" s="246"/>
    </row>
    <row r="142" ht="18" customHeight="1" spans="1:2">
      <c r="A142" s="248" t="s">
        <v>627</v>
      </c>
      <c r="B142" s="246"/>
    </row>
    <row r="143" ht="18" customHeight="1" spans="1:2">
      <c r="A143" s="249" t="s">
        <v>628</v>
      </c>
      <c r="B143" s="246"/>
    </row>
    <row r="144" ht="18" customHeight="1" spans="1:2">
      <c r="A144" s="248" t="s">
        <v>629</v>
      </c>
      <c r="B144" s="246"/>
    </row>
    <row r="145" ht="18" customHeight="1" spans="1:2">
      <c r="A145" s="248" t="s">
        <v>630</v>
      </c>
      <c r="B145" s="246"/>
    </row>
    <row r="146" ht="18" customHeight="1" spans="1:2">
      <c r="A146" s="248" t="s">
        <v>631</v>
      </c>
      <c r="B146" s="246"/>
    </row>
    <row r="147" ht="18" customHeight="1" spans="1:2">
      <c r="A147" s="248" t="s">
        <v>632</v>
      </c>
      <c r="B147" s="246"/>
    </row>
    <row r="148" ht="18" customHeight="1" spans="1:2">
      <c r="A148" s="248" t="s">
        <v>633</v>
      </c>
      <c r="B148" s="246"/>
    </row>
    <row r="149" ht="18" customHeight="1" spans="1:2">
      <c r="A149" s="248" t="s">
        <v>634</v>
      </c>
      <c r="B149" s="246"/>
    </row>
    <row r="150" ht="18" customHeight="1" spans="1:2">
      <c r="A150" s="249" t="s">
        <v>635</v>
      </c>
      <c r="B150" s="246"/>
    </row>
    <row r="151" s="240" customFormat="1" ht="18" customHeight="1" spans="1:2">
      <c r="A151" s="248" t="s">
        <v>636</v>
      </c>
      <c r="B151" s="246"/>
    </row>
    <row r="152" s="240" customFormat="1" ht="18" customHeight="1" spans="1:2">
      <c r="A152" s="248" t="s">
        <v>637</v>
      </c>
      <c r="B152" s="246"/>
    </row>
    <row r="153" s="240" customFormat="1" ht="18" customHeight="1" spans="1:2">
      <c r="A153" s="248" t="s">
        <v>638</v>
      </c>
      <c r="B153" s="246"/>
    </row>
    <row r="154" s="240" customFormat="1" ht="18" customHeight="1" spans="1:2">
      <c r="A154" s="248" t="s">
        <v>639</v>
      </c>
      <c r="B154" s="246"/>
    </row>
    <row r="155" s="240" customFormat="1" ht="18" customHeight="1" spans="1:2">
      <c r="A155" s="248" t="s">
        <v>640</v>
      </c>
      <c r="B155" s="246"/>
    </row>
    <row r="156" s="240" customFormat="1" ht="18" customHeight="1" spans="1:2">
      <c r="A156" s="248" t="s">
        <v>641</v>
      </c>
      <c r="B156" s="246"/>
    </row>
    <row r="157" s="240" customFormat="1" ht="18" customHeight="1" spans="1:2">
      <c r="A157" s="248" t="s">
        <v>608</v>
      </c>
      <c r="B157" s="246"/>
    </row>
    <row r="158" s="240" customFormat="1" ht="18" customHeight="1" spans="1:2">
      <c r="A158" s="250" t="s">
        <v>642</v>
      </c>
      <c r="B158" s="246"/>
    </row>
    <row r="159" ht="18" customHeight="1" spans="1:2">
      <c r="A159" s="248" t="s">
        <v>643</v>
      </c>
      <c r="B159" s="246"/>
    </row>
    <row r="160" ht="18" customHeight="1" spans="1:2">
      <c r="A160" s="249" t="s">
        <v>608</v>
      </c>
      <c r="B160" s="246"/>
    </row>
    <row r="161" ht="18" customHeight="1" spans="1:2">
      <c r="A161" s="248" t="s">
        <v>644</v>
      </c>
      <c r="B161" s="246"/>
    </row>
    <row r="162" ht="18" customHeight="1" spans="1:2">
      <c r="A162" s="248" t="s">
        <v>645</v>
      </c>
      <c r="B162" s="246"/>
    </row>
    <row r="163" ht="18" customHeight="1" spans="1:2">
      <c r="A163" s="248" t="s">
        <v>646</v>
      </c>
      <c r="B163" s="246"/>
    </row>
    <row r="164" ht="18" customHeight="1" spans="1:2">
      <c r="A164" s="247" t="s">
        <v>647</v>
      </c>
      <c r="B164" s="246"/>
    </row>
    <row r="165" ht="18" customHeight="1" spans="1:2">
      <c r="A165" s="249" t="s">
        <v>648</v>
      </c>
      <c r="B165" s="246"/>
    </row>
    <row r="166" ht="18" customHeight="1" spans="1:2">
      <c r="A166" s="248" t="s">
        <v>649</v>
      </c>
      <c r="B166" s="246"/>
    </row>
    <row r="167" ht="18" customHeight="1" spans="1:2">
      <c r="A167" s="247" t="s">
        <v>550</v>
      </c>
      <c r="B167" s="246"/>
    </row>
    <row r="168" ht="18" customHeight="1" spans="1:2">
      <c r="A168" s="249" t="s">
        <v>650</v>
      </c>
      <c r="B168" s="246"/>
    </row>
    <row r="169" ht="18" customHeight="1" spans="1:2">
      <c r="A169" s="248" t="s">
        <v>651</v>
      </c>
      <c r="B169" s="246"/>
    </row>
    <row r="170" ht="18" customHeight="1" spans="1:2">
      <c r="A170" s="248" t="s">
        <v>652</v>
      </c>
      <c r="B170" s="246"/>
    </row>
    <row r="171" ht="18" customHeight="1" spans="1:2">
      <c r="A171" s="247" t="s">
        <v>653</v>
      </c>
      <c r="B171" s="246"/>
    </row>
    <row r="172" ht="18" customHeight="1" spans="1:2">
      <c r="A172" s="249" t="s">
        <v>654</v>
      </c>
      <c r="B172" s="246"/>
    </row>
    <row r="173" ht="18" customHeight="1" spans="1:2">
      <c r="A173" s="248" t="s">
        <v>655</v>
      </c>
      <c r="B173" s="246"/>
    </row>
    <row r="174" ht="18" customHeight="1" spans="1:2">
      <c r="A174" s="248" t="s">
        <v>656</v>
      </c>
      <c r="B174" s="246"/>
    </row>
    <row r="175" ht="18" customHeight="1" spans="1:2">
      <c r="A175" s="248" t="s">
        <v>657</v>
      </c>
      <c r="B175" s="246"/>
    </row>
    <row r="176" ht="18" customHeight="1" spans="1:2">
      <c r="A176" s="249" t="s">
        <v>658</v>
      </c>
      <c r="B176" s="246"/>
    </row>
    <row r="177" ht="18" customHeight="1" spans="1:2">
      <c r="A177" s="248" t="s">
        <v>659</v>
      </c>
      <c r="B177" s="246"/>
    </row>
    <row r="178" ht="18" customHeight="1" spans="1:2">
      <c r="A178" s="248" t="s">
        <v>660</v>
      </c>
      <c r="B178" s="246"/>
    </row>
    <row r="179" ht="18" customHeight="1" spans="1:2">
      <c r="A179" s="248" t="s">
        <v>661</v>
      </c>
      <c r="B179" s="246"/>
    </row>
    <row r="180" ht="18" customHeight="1" spans="1:2">
      <c r="A180" s="248" t="s">
        <v>662</v>
      </c>
      <c r="B180" s="246"/>
    </row>
    <row r="181" ht="18" customHeight="1" spans="1:2">
      <c r="A181" s="248" t="s">
        <v>663</v>
      </c>
      <c r="B181" s="246"/>
    </row>
    <row r="182" ht="18" customHeight="1" spans="1:2">
      <c r="A182" s="248" t="s">
        <v>664</v>
      </c>
      <c r="B182" s="246"/>
    </row>
    <row r="183" ht="18" customHeight="1" spans="1:2">
      <c r="A183" s="248" t="s">
        <v>665</v>
      </c>
      <c r="B183" s="246"/>
    </row>
    <row r="184" ht="18" customHeight="1" spans="1:2">
      <c r="A184" s="248" t="s">
        <v>666</v>
      </c>
      <c r="B184" s="246"/>
    </row>
    <row r="185" ht="18" customHeight="1" spans="1:2">
      <c r="A185" s="249" t="s">
        <v>667</v>
      </c>
      <c r="B185" s="246"/>
    </row>
    <row r="186" ht="18" customHeight="1" spans="1:2">
      <c r="A186" s="248" t="s">
        <v>668</v>
      </c>
      <c r="B186" s="246"/>
    </row>
    <row r="187" ht="18" customHeight="1" spans="1:2">
      <c r="A187" s="248" t="s">
        <v>669</v>
      </c>
      <c r="B187" s="246"/>
    </row>
    <row r="188" ht="18" customHeight="1" spans="1:2">
      <c r="A188" s="248" t="s">
        <v>670</v>
      </c>
      <c r="B188" s="246"/>
    </row>
    <row r="189" ht="18" customHeight="1" spans="1:2">
      <c r="A189" s="248" t="s">
        <v>671</v>
      </c>
      <c r="B189" s="246"/>
    </row>
    <row r="190" ht="18" customHeight="1" spans="1:2">
      <c r="A190" s="248" t="s">
        <v>672</v>
      </c>
      <c r="B190" s="246"/>
    </row>
    <row r="191" ht="18" customHeight="1" spans="1:2">
      <c r="A191" s="248" t="s">
        <v>673</v>
      </c>
      <c r="B191" s="246"/>
    </row>
    <row r="192" ht="18" customHeight="1" spans="1:2">
      <c r="A192" s="248" t="s">
        <v>674</v>
      </c>
      <c r="B192" s="246"/>
    </row>
    <row r="193" ht="18" customHeight="1" spans="1:2">
      <c r="A193" s="250" t="s">
        <v>675</v>
      </c>
      <c r="B193" s="246"/>
    </row>
    <row r="194" ht="18" customHeight="1" spans="1:2">
      <c r="A194" s="248" t="s">
        <v>676</v>
      </c>
      <c r="B194" s="246"/>
    </row>
    <row r="195" ht="18" customHeight="1" spans="1:2">
      <c r="A195" s="248" t="s">
        <v>677</v>
      </c>
      <c r="B195" s="246"/>
    </row>
    <row r="196" ht="18" customHeight="1" spans="1:2">
      <c r="A196" s="248" t="s">
        <v>678</v>
      </c>
      <c r="B196" s="246"/>
    </row>
    <row r="197" ht="18" customHeight="1" spans="1:2">
      <c r="A197" s="249" t="s">
        <v>679</v>
      </c>
      <c r="B197" s="246"/>
    </row>
    <row r="198" ht="18" customHeight="1" spans="1:2">
      <c r="A198" s="251" t="s">
        <v>680</v>
      </c>
      <c r="B198" s="246"/>
    </row>
    <row r="199" ht="18" customHeight="1" spans="1:2">
      <c r="A199" s="251" t="s">
        <v>681</v>
      </c>
      <c r="B199" s="246"/>
    </row>
    <row r="200" ht="18" customHeight="1" spans="1:2">
      <c r="A200" s="252" t="s">
        <v>682</v>
      </c>
      <c r="B200" s="246"/>
    </row>
    <row r="201" ht="18" customHeight="1" spans="1:2">
      <c r="A201" s="252" t="s">
        <v>683</v>
      </c>
      <c r="B201" s="246"/>
    </row>
    <row r="202" ht="18" customHeight="1" spans="1:2">
      <c r="A202" s="251" t="s">
        <v>684</v>
      </c>
      <c r="B202" s="246"/>
    </row>
    <row r="203" ht="18" customHeight="1" spans="1:2">
      <c r="A203" s="251" t="s">
        <v>685</v>
      </c>
      <c r="B203" s="246"/>
    </row>
    <row r="204" ht="18" customHeight="1" spans="1:2">
      <c r="A204" s="251" t="s">
        <v>686</v>
      </c>
      <c r="B204" s="246"/>
    </row>
    <row r="205" ht="18" customHeight="1" spans="1:2">
      <c r="A205" s="252" t="s">
        <v>687</v>
      </c>
      <c r="B205" s="246"/>
    </row>
    <row r="206" ht="18" customHeight="1" spans="1:2">
      <c r="A206" s="252" t="s">
        <v>688</v>
      </c>
      <c r="B206" s="246"/>
    </row>
    <row r="207" ht="18" customHeight="1" spans="1:2">
      <c r="A207" s="251" t="s">
        <v>689</v>
      </c>
      <c r="B207" s="246"/>
    </row>
    <row r="208" ht="18" customHeight="1" spans="1:2">
      <c r="A208" s="251" t="s">
        <v>690</v>
      </c>
      <c r="B208" s="246"/>
    </row>
    <row r="209" ht="18" customHeight="1" spans="1:2">
      <c r="A209" s="252" t="s">
        <v>691</v>
      </c>
      <c r="B209" s="246"/>
    </row>
    <row r="210" ht="18" customHeight="1" spans="1:2">
      <c r="A210" s="252" t="s">
        <v>692</v>
      </c>
      <c r="B210" s="246"/>
    </row>
    <row r="211" ht="18" customHeight="1" spans="1:2">
      <c r="A211" s="252" t="s">
        <v>693</v>
      </c>
      <c r="B211" s="246"/>
    </row>
    <row r="212" ht="18" customHeight="1" spans="1:2">
      <c r="A212" s="252" t="s">
        <v>694</v>
      </c>
      <c r="B212" s="246"/>
    </row>
    <row r="213" ht="18" customHeight="1" spans="1:2">
      <c r="A213" s="252" t="s">
        <v>695</v>
      </c>
      <c r="B213" s="246"/>
    </row>
    <row r="214" ht="18" customHeight="1" spans="1:2">
      <c r="A214" s="252" t="s">
        <v>696</v>
      </c>
      <c r="B214" s="246"/>
    </row>
    <row r="215" ht="18" customHeight="1" spans="1:2">
      <c r="A215" s="252" t="s">
        <v>697</v>
      </c>
      <c r="B215" s="246"/>
    </row>
    <row r="216" ht="18" customHeight="1" spans="1:2">
      <c r="A216" s="252" t="s">
        <v>698</v>
      </c>
      <c r="B216" s="246"/>
    </row>
    <row r="217" ht="18" customHeight="1" spans="1:2">
      <c r="A217" s="252" t="s">
        <v>699</v>
      </c>
      <c r="B217" s="246"/>
    </row>
    <row r="218" ht="18" customHeight="1" spans="1:2">
      <c r="A218" s="252" t="s">
        <v>700</v>
      </c>
      <c r="B218" s="246"/>
    </row>
    <row r="219" ht="18" customHeight="1" spans="1:2">
      <c r="A219" s="252" t="s">
        <v>701</v>
      </c>
      <c r="B219" s="246"/>
    </row>
    <row r="220" ht="18" customHeight="1" spans="1:2">
      <c r="A220" s="252" t="s">
        <v>702</v>
      </c>
      <c r="B220" s="246"/>
    </row>
    <row r="221" ht="18" customHeight="1" spans="1:2">
      <c r="A221" s="251" t="s">
        <v>703</v>
      </c>
      <c r="B221" s="246"/>
    </row>
    <row r="222" ht="18" customHeight="1" spans="1:2">
      <c r="A222" s="252" t="s">
        <v>704</v>
      </c>
      <c r="B222" s="246"/>
    </row>
    <row r="223" ht="18" customHeight="1" spans="1:2">
      <c r="A223" s="252" t="s">
        <v>705</v>
      </c>
      <c r="B223" s="246"/>
    </row>
    <row r="224" ht="18" customHeight="1" spans="1:2">
      <c r="A224" s="252" t="s">
        <v>706</v>
      </c>
      <c r="B224" s="246"/>
    </row>
    <row r="225" ht="18" customHeight="1" spans="1:2">
      <c r="A225" s="252" t="s">
        <v>707</v>
      </c>
      <c r="B225" s="246"/>
    </row>
    <row r="226" ht="18" customHeight="1" spans="1:2">
      <c r="A226" s="252" t="s">
        <v>708</v>
      </c>
      <c r="B226" s="246"/>
    </row>
    <row r="227" ht="18" customHeight="1" spans="1:2">
      <c r="A227" s="252" t="s">
        <v>709</v>
      </c>
      <c r="B227" s="246"/>
    </row>
    <row r="228" ht="18" customHeight="1" spans="1:2">
      <c r="A228" s="249" t="s">
        <v>710</v>
      </c>
      <c r="B228" s="246"/>
    </row>
    <row r="229" ht="18" customHeight="1" spans="1:2">
      <c r="A229" s="249" t="s">
        <v>711</v>
      </c>
      <c r="B229" s="246"/>
    </row>
    <row r="230" ht="18" customHeight="1" spans="1:2">
      <c r="A230" s="249" t="s">
        <v>712</v>
      </c>
      <c r="B230" s="246"/>
    </row>
    <row r="231" ht="18" customHeight="1" spans="1:2">
      <c r="A231" s="249" t="s">
        <v>713</v>
      </c>
      <c r="B231" s="246"/>
    </row>
    <row r="232" ht="18" customHeight="1" spans="1:2">
      <c r="A232" s="249" t="s">
        <v>714</v>
      </c>
      <c r="B232" s="246"/>
    </row>
    <row r="233" ht="18" customHeight="1" spans="1:2">
      <c r="A233" s="249" t="s">
        <v>715</v>
      </c>
      <c r="B233" s="246"/>
    </row>
    <row r="234" ht="18" customHeight="1" spans="1:2">
      <c r="A234" s="249" t="s">
        <v>716</v>
      </c>
      <c r="B234" s="246"/>
    </row>
    <row r="235" ht="18" customHeight="1" spans="1:2">
      <c r="A235" s="249" t="s">
        <v>717</v>
      </c>
      <c r="B235" s="246"/>
    </row>
    <row r="236" ht="18" customHeight="1" spans="1:2">
      <c r="A236" s="249" t="s">
        <v>718</v>
      </c>
      <c r="B236" s="246"/>
    </row>
    <row r="237" ht="18" customHeight="1" spans="1:2">
      <c r="A237" s="249" t="s">
        <v>719</v>
      </c>
      <c r="B237" s="246"/>
    </row>
    <row r="238" ht="18" customHeight="1" spans="1:2">
      <c r="A238" s="249" t="s">
        <v>720</v>
      </c>
      <c r="B238" s="246"/>
    </row>
    <row r="239" ht="18" customHeight="1" spans="1:2">
      <c r="A239" s="249" t="s">
        <v>721</v>
      </c>
      <c r="B239" s="246"/>
    </row>
    <row r="240" ht="18" customHeight="1" spans="1:2">
      <c r="A240" s="249" t="s">
        <v>722</v>
      </c>
      <c r="B240" s="246"/>
    </row>
    <row r="241" ht="18" customHeight="1" spans="1:2">
      <c r="A241" s="249" t="s">
        <v>723</v>
      </c>
      <c r="B241" s="246"/>
    </row>
    <row r="242" ht="18" customHeight="1" spans="1:2">
      <c r="A242" s="249" t="s">
        <v>724</v>
      </c>
      <c r="B242" s="246"/>
    </row>
    <row r="243" ht="18" customHeight="1" spans="1:2">
      <c r="A243" s="253" t="s">
        <v>725</v>
      </c>
      <c r="B243" s="254"/>
    </row>
    <row r="244" spans="1:2">
      <c r="A244" s="254" t="s">
        <v>726</v>
      </c>
      <c r="B244" s="255"/>
    </row>
    <row r="245" spans="1:2">
      <c r="A245" s="254" t="s">
        <v>727</v>
      </c>
      <c r="B245" s="255"/>
    </row>
    <row r="246" spans="1:2">
      <c r="A246" s="254" t="s">
        <v>728</v>
      </c>
      <c r="B246" s="255"/>
    </row>
    <row r="247" spans="1:2">
      <c r="A247" s="254" t="s">
        <v>729</v>
      </c>
      <c r="B247" s="255"/>
    </row>
    <row r="248" spans="1:2">
      <c r="A248" s="254" t="s">
        <v>730</v>
      </c>
      <c r="B248" s="255"/>
    </row>
    <row r="249" spans="1:2">
      <c r="A249" s="256" t="s">
        <v>731</v>
      </c>
      <c r="B249" s="255"/>
    </row>
    <row r="250" spans="1:2">
      <c r="A250" s="256" t="s">
        <v>432</v>
      </c>
      <c r="B250" s="255"/>
    </row>
    <row r="251" spans="1:2">
      <c r="A251" s="257" t="s">
        <v>732</v>
      </c>
      <c r="B251" s="255"/>
    </row>
    <row r="252" spans="1:2">
      <c r="A252" s="257" t="s">
        <v>733</v>
      </c>
      <c r="B252" s="255"/>
    </row>
    <row r="253" spans="1:2">
      <c r="A253" s="257" t="s">
        <v>734</v>
      </c>
      <c r="B253" s="255"/>
    </row>
    <row r="254" spans="1:2">
      <c r="A254" s="257" t="s">
        <v>735</v>
      </c>
      <c r="B254" s="255"/>
    </row>
    <row r="255" spans="1:2">
      <c r="A255" s="258" t="s">
        <v>736</v>
      </c>
      <c r="B255" s="255"/>
    </row>
    <row r="256" spans="1:2">
      <c r="A256" s="258" t="s">
        <v>737</v>
      </c>
      <c r="B256" s="255"/>
    </row>
    <row r="257" spans="1:2">
      <c r="A257" s="258"/>
      <c r="B257" s="255"/>
    </row>
    <row r="258" spans="1:2">
      <c r="A258" s="256" t="s">
        <v>426</v>
      </c>
      <c r="B258" s="255"/>
    </row>
    <row r="259" spans="1:2">
      <c r="A259" s="259" t="s">
        <v>511</v>
      </c>
    </row>
  </sheetData>
  <autoFilter xmlns:etc="http://www.wps.cn/officeDocument/2017/etCustomData" ref="A3:B259" etc:filterBottomFollowUsedRange="0">
    <extLst/>
  </autoFilter>
  <mergeCells count="1">
    <mergeCell ref="A1:B1"/>
  </mergeCells>
  <printOptions horizontalCentered="1"/>
  <pageMargins left="0.590277777777778" right="0.590277777777778" top="0.668055555555556" bottom="0.55" header="0.118055555555556" footer="0.279166666666667"/>
  <pageSetup paperSize="9" fitToHeight="0" orientation="portrait"/>
  <headerFooter alignWithMargins="0" scaleWithDoc="0">
    <oddFooter>&amp;C第 &amp;P 页，共 &amp;N 页</oddFooter>
    <evenFooter>&amp;L- &amp;P-</even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0"/>
  <sheetViews>
    <sheetView showZeros="0" workbookViewId="0">
      <selection activeCell="F20" sqref="F20"/>
    </sheetView>
  </sheetViews>
  <sheetFormatPr defaultColWidth="7.725" defaultRowHeight="13.5" outlineLevelCol="2"/>
  <cols>
    <col min="1" max="1" width="62" style="217" customWidth="1"/>
    <col min="2" max="2" width="23.6333333333333" style="217" customWidth="1"/>
    <col min="3" max="16384" width="7.725" style="217"/>
  </cols>
  <sheetData>
    <row r="1" s="215" customFormat="1" ht="35" customHeight="1" spans="1:3">
      <c r="A1" s="218" t="s">
        <v>739</v>
      </c>
      <c r="B1" s="218"/>
      <c r="C1" s="219"/>
    </row>
    <row r="2" ht="21" customHeight="1" spans="1:3">
      <c r="A2" s="220"/>
      <c r="B2" s="221" t="s">
        <v>1</v>
      </c>
    </row>
    <row r="3" ht="33.4" customHeight="1" spans="1:3">
      <c r="A3" s="222" t="s">
        <v>740</v>
      </c>
      <c r="B3" s="223" t="s">
        <v>4</v>
      </c>
    </row>
    <row r="4" ht="21.5" customHeight="1" spans="1:3">
      <c r="A4" s="224" t="s">
        <v>741</v>
      </c>
      <c r="B4" s="234"/>
    </row>
    <row r="5" ht="21.5" customHeight="1" spans="1:3">
      <c r="A5" s="229" t="s">
        <v>742</v>
      </c>
      <c r="B5" s="234"/>
    </row>
    <row r="6" ht="21.5" customHeight="1" spans="1:3">
      <c r="A6" s="229" t="s">
        <v>743</v>
      </c>
      <c r="B6" s="234"/>
    </row>
    <row r="7" ht="21.5" customHeight="1" spans="1:3">
      <c r="A7" s="229" t="s">
        <v>744</v>
      </c>
      <c r="B7" s="234"/>
    </row>
    <row r="8" ht="21.5" customHeight="1" spans="1:3">
      <c r="A8" s="229" t="s">
        <v>745</v>
      </c>
      <c r="B8" s="234"/>
    </row>
    <row r="9" ht="21.5" customHeight="1" spans="1:3">
      <c r="A9" s="229" t="s">
        <v>746</v>
      </c>
      <c r="B9" s="234"/>
    </row>
    <row r="10" ht="21.5" customHeight="1" spans="1:3">
      <c r="A10" s="229" t="s">
        <v>747</v>
      </c>
      <c r="B10" s="234"/>
    </row>
    <row r="11" ht="21.5" customHeight="1" spans="1:3">
      <c r="A11" s="229" t="s">
        <v>748</v>
      </c>
      <c r="B11" s="234"/>
    </row>
    <row r="12" ht="21.5" customHeight="1" spans="1:3">
      <c r="A12" s="229" t="s">
        <v>749</v>
      </c>
      <c r="B12" s="234"/>
    </row>
    <row r="13" ht="21.5" customHeight="1" spans="1:3">
      <c r="A13" s="229" t="s">
        <v>750</v>
      </c>
      <c r="B13" s="234"/>
    </row>
    <row r="14" ht="21.5" customHeight="1" spans="1:3">
      <c r="A14" s="229" t="s">
        <v>751</v>
      </c>
      <c r="B14" s="234"/>
    </row>
    <row r="15" ht="21.5" customHeight="1" spans="1:3">
      <c r="A15" s="229" t="s">
        <v>752</v>
      </c>
      <c r="B15" s="234"/>
    </row>
    <row r="16" ht="21.5" customHeight="1" spans="1:3">
      <c r="A16" s="229" t="s">
        <v>753</v>
      </c>
      <c r="B16" s="234"/>
    </row>
    <row r="17" ht="21.5" customHeight="1" spans="1:2">
      <c r="A17" s="229" t="s">
        <v>754</v>
      </c>
      <c r="B17" s="234"/>
    </row>
    <row r="18" ht="21.5" customHeight="1" spans="1:2">
      <c r="A18" s="229" t="s">
        <v>755</v>
      </c>
      <c r="B18" s="234"/>
    </row>
    <row r="19" ht="21.5" customHeight="1" spans="1:2">
      <c r="A19" s="224" t="s">
        <v>756</v>
      </c>
      <c r="B19" s="234"/>
    </row>
    <row r="20" ht="21.5" customHeight="1" spans="1:2">
      <c r="A20" s="229" t="s">
        <v>757</v>
      </c>
      <c r="B20" s="234"/>
    </row>
    <row r="21" ht="21.5" customHeight="1" spans="1:2">
      <c r="A21" s="229" t="s">
        <v>758</v>
      </c>
      <c r="B21" s="234"/>
    </row>
    <row r="22" ht="21.5" customHeight="1" spans="1:2">
      <c r="A22" s="229" t="s">
        <v>759</v>
      </c>
      <c r="B22" s="234"/>
    </row>
    <row r="23" ht="21.5" customHeight="1" spans="1:2">
      <c r="A23" s="229" t="s">
        <v>760</v>
      </c>
      <c r="B23" s="234"/>
    </row>
    <row r="24" ht="21.5" customHeight="1" spans="1:2">
      <c r="A24" s="224" t="s">
        <v>761</v>
      </c>
      <c r="B24" s="234"/>
    </row>
    <row r="25" ht="21.5" customHeight="1" spans="1:2">
      <c r="A25" s="229" t="s">
        <v>762</v>
      </c>
      <c r="B25" s="234"/>
    </row>
    <row r="26" ht="21.5" customHeight="1" spans="1:2">
      <c r="A26" s="229" t="s">
        <v>763</v>
      </c>
      <c r="B26" s="234"/>
    </row>
    <row r="27" ht="21.5" customHeight="1" spans="1:2">
      <c r="A27" s="229" t="s">
        <v>764</v>
      </c>
      <c r="B27" s="234"/>
    </row>
    <row r="28" ht="21.5" customHeight="1" spans="1:2">
      <c r="A28" s="229" t="s">
        <v>765</v>
      </c>
      <c r="B28" s="234"/>
    </row>
    <row r="29" ht="21.5" customHeight="1" spans="1:2">
      <c r="A29" s="224" t="s">
        <v>766</v>
      </c>
      <c r="B29" s="234"/>
    </row>
    <row r="30" ht="21.5" customHeight="1" spans="1:2">
      <c r="A30" s="226" t="s">
        <v>767</v>
      </c>
      <c r="B30" s="234"/>
    </row>
    <row r="31" ht="21.5" customHeight="1" spans="1:2">
      <c r="A31" s="224" t="s">
        <v>768</v>
      </c>
      <c r="B31" s="234"/>
    </row>
    <row r="32" ht="21.5" customHeight="1" spans="1:2">
      <c r="A32" s="226" t="s">
        <v>769</v>
      </c>
      <c r="B32" s="234"/>
    </row>
    <row r="33" ht="21.5" customHeight="1" spans="1:2">
      <c r="A33" s="224" t="s">
        <v>770</v>
      </c>
      <c r="B33" s="234"/>
    </row>
    <row r="34" ht="21.5" customHeight="1" spans="1:2">
      <c r="A34" s="235" t="s">
        <v>771</v>
      </c>
      <c r="B34" s="231"/>
    </row>
    <row r="35" ht="21.5" customHeight="1" spans="1:2">
      <c r="A35" s="236" t="s">
        <v>772</v>
      </c>
      <c r="B35" s="231"/>
    </row>
    <row r="36" ht="21.5" customHeight="1" spans="1:2">
      <c r="A36" s="236" t="s">
        <v>773</v>
      </c>
      <c r="B36" s="231"/>
    </row>
    <row r="37" ht="21.5" customHeight="1" spans="1:2">
      <c r="A37" s="236" t="s">
        <v>774</v>
      </c>
      <c r="B37" s="231"/>
    </row>
    <row r="38" ht="21.5" customHeight="1" spans="1:2">
      <c r="A38" s="235" t="s">
        <v>775</v>
      </c>
      <c r="B38" s="231"/>
    </row>
    <row r="40" spans="1:2">
      <c r="A40" s="233" t="s">
        <v>776</v>
      </c>
    </row>
  </sheetData>
  <mergeCells count="1">
    <mergeCell ref="A1:B1"/>
  </mergeCells>
  <pageMargins left="0.751388888888889" right="0.751388888888889" top="1" bottom="1" header="0.5" footer="0.5"/>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Z36"/>
  <sheetViews>
    <sheetView showZeros="0" workbookViewId="0">
      <selection activeCell="F20" sqref="F20"/>
    </sheetView>
  </sheetViews>
  <sheetFormatPr defaultColWidth="7.725" defaultRowHeight="13.5"/>
  <cols>
    <col min="1" max="1" width="62.6333333333333" style="217" customWidth="1"/>
    <col min="2" max="2" width="21.0916666666667" style="217" customWidth="1"/>
    <col min="3" max="16384" width="7.725" style="217"/>
  </cols>
  <sheetData>
    <row r="1" s="215" customFormat="1" ht="30" customHeight="1" spans="1:234">
      <c r="A1" s="218" t="s">
        <v>777</v>
      </c>
      <c r="B1" s="218"/>
      <c r="C1" s="219"/>
    </row>
    <row r="2" ht="21" customHeight="1" spans="1:234">
      <c r="A2" s="220"/>
      <c r="B2" s="221" t="s">
        <v>1</v>
      </c>
    </row>
    <row r="3" ht="40" customHeight="1" spans="1:234">
      <c r="A3" s="222" t="s">
        <v>740</v>
      </c>
      <c r="B3" s="223" t="s">
        <v>4</v>
      </c>
    </row>
    <row r="4" s="216" customFormat="1" ht="18" customHeight="1" spans="1:234">
      <c r="A4" s="224" t="s">
        <v>778</v>
      </c>
      <c r="B4" s="225"/>
    </row>
    <row r="5" s="216" customFormat="1" ht="18" customHeight="1" spans="1:234">
      <c r="A5" s="226" t="s">
        <v>779</v>
      </c>
      <c r="B5" s="225"/>
    </row>
    <row r="6" s="216" customFormat="1" ht="18" customHeight="1" spans="1:234">
      <c r="A6" s="226" t="s">
        <v>780</v>
      </c>
      <c r="B6" s="225"/>
    </row>
    <row r="7" s="216" customFormat="1" ht="18" customHeight="1" spans="1:234">
      <c r="A7" s="224" t="s">
        <v>781</v>
      </c>
      <c r="B7" s="225"/>
    </row>
    <row r="8" s="216" customFormat="1" ht="18" customHeight="1" spans="1:234">
      <c r="A8" s="226" t="s">
        <v>782</v>
      </c>
      <c r="B8" s="225"/>
    </row>
    <row r="9" s="216" customFormat="1" ht="18" customHeight="1" spans="1:234">
      <c r="A9" s="226" t="s">
        <v>783</v>
      </c>
      <c r="B9" s="225"/>
    </row>
    <row r="10" s="216" customFormat="1" ht="18" customHeight="1" spans="1:234">
      <c r="A10" s="226" t="s">
        <v>784</v>
      </c>
      <c r="B10" s="225"/>
    </row>
    <row r="11" customFormat="1" ht="18" customHeight="1" spans="1:234">
      <c r="A11" s="226" t="s">
        <v>785</v>
      </c>
      <c r="B11" s="225"/>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7"/>
      <c r="BS11" s="227"/>
      <c r="BT11" s="227"/>
      <c r="BU11" s="227"/>
      <c r="BV11" s="227"/>
      <c r="BW11" s="227"/>
      <c r="BX11" s="227"/>
      <c r="BY11" s="227"/>
      <c r="BZ11" s="227"/>
      <c r="CA11" s="227"/>
      <c r="CB11" s="227"/>
      <c r="CC11" s="227"/>
      <c r="CD11" s="227"/>
      <c r="CE11" s="227"/>
      <c r="CF11" s="227"/>
      <c r="CG11" s="227"/>
      <c r="CH11" s="227"/>
      <c r="CI11" s="227"/>
      <c r="CJ11" s="227"/>
      <c r="CK11" s="227"/>
      <c r="CL11" s="227"/>
      <c r="CM11" s="227"/>
      <c r="CN11" s="227"/>
      <c r="CO11" s="227"/>
      <c r="CP11" s="227"/>
      <c r="CQ11" s="227"/>
      <c r="CR11" s="227"/>
      <c r="CS11" s="227"/>
      <c r="CT11" s="227"/>
      <c r="CU11" s="227"/>
      <c r="CV11" s="227"/>
      <c r="CW11" s="227"/>
      <c r="CX11" s="227"/>
      <c r="CY11" s="227"/>
      <c r="CZ11" s="227"/>
      <c r="DA11" s="227"/>
      <c r="DB11" s="227"/>
      <c r="DC11" s="227"/>
      <c r="DD11" s="227"/>
      <c r="DE11" s="227"/>
      <c r="DF11" s="227"/>
      <c r="DG11" s="227"/>
      <c r="DH11" s="227"/>
      <c r="DI11" s="227"/>
      <c r="DJ11" s="227"/>
      <c r="DK11" s="227"/>
      <c r="DL11" s="227"/>
      <c r="DM11" s="227"/>
      <c r="DN11" s="227"/>
      <c r="DO11" s="227"/>
      <c r="DP11" s="227"/>
      <c r="DQ11" s="227"/>
      <c r="DR11" s="227"/>
      <c r="DS11" s="227"/>
      <c r="DT11" s="227"/>
      <c r="DU11" s="227"/>
      <c r="DV11" s="227"/>
      <c r="DW11" s="227"/>
      <c r="DX11" s="227"/>
      <c r="DY11" s="227"/>
      <c r="DZ11" s="227"/>
      <c r="EA11" s="227"/>
      <c r="EB11" s="227"/>
      <c r="EC11" s="227"/>
      <c r="ED11" s="227"/>
      <c r="EE11" s="227"/>
      <c r="EF11" s="227"/>
      <c r="EG11" s="227"/>
      <c r="EH11" s="227"/>
      <c r="EI11" s="227"/>
      <c r="EJ11" s="227"/>
      <c r="EK11" s="227"/>
      <c r="EL11" s="227"/>
      <c r="EM11" s="227"/>
      <c r="EN11" s="227"/>
      <c r="EO11" s="227"/>
      <c r="EP11" s="227"/>
      <c r="EQ11" s="227"/>
      <c r="ER11" s="227"/>
      <c r="ES11" s="227"/>
      <c r="ET11" s="227"/>
      <c r="EU11" s="227"/>
      <c r="EV11" s="227"/>
      <c r="EW11" s="227"/>
      <c r="EX11" s="227"/>
      <c r="EY11" s="227"/>
      <c r="EZ11" s="227"/>
      <c r="FA11" s="227"/>
      <c r="FB11" s="227"/>
      <c r="FC11" s="227"/>
      <c r="FD11" s="227"/>
      <c r="FE11" s="227"/>
      <c r="FF11" s="227"/>
      <c r="FG11" s="227"/>
      <c r="FH11" s="227"/>
      <c r="FI11" s="227"/>
      <c r="FJ11" s="227"/>
      <c r="FK11" s="227"/>
      <c r="FL11" s="227"/>
      <c r="FM11" s="227"/>
      <c r="FN11" s="227"/>
      <c r="FO11" s="227"/>
      <c r="FP11" s="227"/>
      <c r="FQ11" s="227"/>
      <c r="FR11" s="227"/>
      <c r="FS11" s="227"/>
      <c r="FT11" s="227"/>
      <c r="FU11" s="227"/>
      <c r="FV11" s="227"/>
      <c r="FW11" s="227"/>
      <c r="FX11" s="227"/>
      <c r="FY11" s="227"/>
      <c r="FZ11" s="227"/>
      <c r="GA11" s="227"/>
      <c r="GB11" s="227"/>
      <c r="GC11" s="227"/>
      <c r="GD11" s="227"/>
      <c r="GE11" s="227"/>
      <c r="GF11" s="227"/>
      <c r="GG11" s="227"/>
      <c r="GH11" s="227"/>
      <c r="GI11" s="227"/>
      <c r="GJ11" s="227"/>
      <c r="GK11" s="227"/>
      <c r="GL11" s="227"/>
      <c r="GM11" s="227"/>
      <c r="GN11" s="227"/>
      <c r="GO11" s="227"/>
      <c r="GP11" s="227"/>
      <c r="GQ11" s="227"/>
      <c r="GR11" s="227"/>
      <c r="GS11" s="227"/>
      <c r="GT11" s="227"/>
      <c r="GU11" s="227"/>
      <c r="GV11" s="227"/>
      <c r="GW11" s="227"/>
      <c r="GX11" s="227"/>
      <c r="GY11" s="227"/>
      <c r="GZ11" s="227"/>
      <c r="HA11" s="227"/>
      <c r="HB11" s="227"/>
      <c r="HC11" s="227"/>
      <c r="HD11" s="227"/>
      <c r="HE11" s="227"/>
      <c r="HF11" s="227"/>
      <c r="HG11" s="227"/>
      <c r="HH11" s="227"/>
      <c r="HI11" s="227"/>
      <c r="HJ11" s="227"/>
      <c r="HK11" s="227"/>
      <c r="HL11" s="227"/>
      <c r="HM11" s="227"/>
      <c r="HN11" s="227"/>
      <c r="HO11" s="227"/>
      <c r="HP11" s="227"/>
      <c r="HQ11" s="227"/>
      <c r="HR11" s="227"/>
      <c r="HS11" s="227"/>
      <c r="HT11" s="227"/>
      <c r="HU11" s="227"/>
      <c r="HV11" s="227"/>
      <c r="HW11" s="227"/>
      <c r="HX11" s="227"/>
      <c r="HY11" s="227"/>
      <c r="HZ11" s="227"/>
    </row>
    <row r="12" s="216" customFormat="1" ht="18" customHeight="1" spans="1:234">
      <c r="A12" s="226" t="s">
        <v>786</v>
      </c>
      <c r="B12" s="225"/>
    </row>
    <row r="13" s="216" customFormat="1" ht="18" customHeight="1" spans="1:234">
      <c r="A13" s="226" t="s">
        <v>787</v>
      </c>
      <c r="B13" s="225"/>
    </row>
    <row r="14" s="216" customFormat="1" ht="18" customHeight="1" spans="1:234">
      <c r="A14" s="226" t="s">
        <v>788</v>
      </c>
      <c r="B14" s="225"/>
    </row>
    <row r="15" s="216" customFormat="1" ht="18" customHeight="1" spans="1:234">
      <c r="A15" s="226" t="s">
        <v>789</v>
      </c>
      <c r="B15" s="225"/>
    </row>
    <row r="16" s="216" customFormat="1" ht="18" customHeight="1" spans="1:234">
      <c r="A16" s="226" t="s">
        <v>790</v>
      </c>
      <c r="B16" s="225"/>
    </row>
    <row r="17" s="216" customFormat="1" ht="18" customHeight="1" spans="1:2">
      <c r="A17" s="228" t="s">
        <v>791</v>
      </c>
      <c r="B17" s="225"/>
    </row>
    <row r="18" s="216" customFormat="1" ht="18" customHeight="1" spans="1:2">
      <c r="A18" s="229" t="s">
        <v>792</v>
      </c>
      <c r="B18" s="225"/>
    </row>
    <row r="19" s="216" customFormat="1" ht="18" customHeight="1" spans="1:2">
      <c r="A19" s="229" t="s">
        <v>793</v>
      </c>
      <c r="B19" s="225"/>
    </row>
    <row r="20" s="216" customFormat="1" ht="18" customHeight="1" spans="1:2">
      <c r="A20" s="229" t="s">
        <v>794</v>
      </c>
      <c r="B20" s="225"/>
    </row>
    <row r="21" s="216" customFormat="1" ht="18" customHeight="1" spans="1:2">
      <c r="A21" s="229" t="s">
        <v>795</v>
      </c>
      <c r="B21" s="225"/>
    </row>
    <row r="22" s="216" customFormat="1" ht="18" customHeight="1" spans="1:2">
      <c r="A22" s="229" t="s">
        <v>796</v>
      </c>
      <c r="B22" s="225"/>
    </row>
    <row r="23" s="216" customFormat="1" ht="18" customHeight="1" spans="1:2">
      <c r="A23" s="228" t="s">
        <v>797</v>
      </c>
      <c r="B23" s="225"/>
    </row>
    <row r="24" s="216" customFormat="1" ht="18" customHeight="1" spans="1:2">
      <c r="A24" s="229" t="s">
        <v>798</v>
      </c>
      <c r="B24" s="225"/>
    </row>
    <row r="25" s="216" customFormat="1" ht="18" customHeight="1" spans="1:2">
      <c r="A25" s="228" t="s">
        <v>799</v>
      </c>
      <c r="B25" s="225"/>
    </row>
    <row r="26" s="216" customFormat="1" ht="18" customHeight="1" spans="1:2">
      <c r="A26" s="229" t="s">
        <v>800</v>
      </c>
      <c r="B26" s="225"/>
    </row>
    <row r="27" s="216" customFormat="1" ht="18" customHeight="1" spans="1:2">
      <c r="A27" s="228" t="s">
        <v>801</v>
      </c>
      <c r="B27" s="225"/>
    </row>
    <row r="28" s="216" customFormat="1" ht="18" customHeight="1" spans="1:2">
      <c r="A28" s="229" t="s">
        <v>802</v>
      </c>
      <c r="B28" s="225"/>
    </row>
    <row r="29" s="216" customFormat="1" ht="18" customHeight="1" spans="1:2">
      <c r="A29" s="230" t="s">
        <v>803</v>
      </c>
      <c r="B29" s="231">
        <f>SUM(B27:B28)</f>
        <v>0</v>
      </c>
    </row>
    <row r="30" s="216" customFormat="1" ht="14.25" spans="1:2">
      <c r="A30" s="232" t="s">
        <v>804</v>
      </c>
      <c r="B30" s="231">
        <v>0</v>
      </c>
    </row>
    <row r="31" s="216" customFormat="1" ht="14.25" spans="1:2">
      <c r="A31" s="232" t="s">
        <v>805</v>
      </c>
      <c r="B31" s="231">
        <v>0</v>
      </c>
    </row>
    <row r="32" s="216" customFormat="1" ht="14.25" spans="1:2">
      <c r="A32" s="232" t="s">
        <v>806</v>
      </c>
      <c r="B32" s="231"/>
    </row>
    <row r="33" s="216" customFormat="1" ht="14.25" spans="1:2">
      <c r="A33" s="232" t="s">
        <v>807</v>
      </c>
      <c r="B33" s="231"/>
    </row>
    <row r="34" s="216" customFormat="1" ht="14.25" spans="1:2">
      <c r="A34" s="230" t="s">
        <v>808</v>
      </c>
      <c r="B34" s="231"/>
    </row>
    <row r="36" spans="1:2">
      <c r="A36" s="233" t="s">
        <v>776</v>
      </c>
    </row>
  </sheetData>
  <mergeCells count="1">
    <mergeCell ref="A1:B1"/>
  </mergeCells>
  <printOptions horizontalCentered="1"/>
  <pageMargins left="0.751388888888889" right="0.751388888888889" top="1" bottom="1" header="0.5" footer="0.5"/>
  <pageSetup paperSize="9" scale="6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showZeros="0" zoomScalePageLayoutView="60" workbookViewId="0">
      <pane topLeftCell="A1" activePane="bottomRight" state="frozen"/>
      <selection activeCell="F20" sqref="F20"/>
    </sheetView>
  </sheetViews>
  <sheetFormatPr defaultColWidth="8" defaultRowHeight="13.5"/>
  <cols>
    <col min="1" max="1" width="46.375" style="101" customWidth="1"/>
    <col min="2" max="2" width="18.625" style="101" customWidth="1"/>
    <col min="3" max="3" width="16.5" style="101" customWidth="1"/>
    <col min="4" max="4" width="16.875" style="101" customWidth="1"/>
    <col min="5" max="6" width="18.625" style="101" customWidth="1"/>
    <col min="7" max="7" width="17.125" style="101" customWidth="1"/>
    <col min="8" max="8" width="16.375" style="101" customWidth="1"/>
    <col min="9" max="9" width="16.875" style="101" customWidth="1"/>
    <col min="10" max="16384" width="8" style="102"/>
  </cols>
  <sheetData>
    <row r="1" ht="45" customHeight="1" spans="1:9">
      <c r="A1" s="165" t="s">
        <v>809</v>
      </c>
      <c r="B1" s="166"/>
      <c r="C1" s="166"/>
      <c r="D1" s="185"/>
      <c r="E1" s="166"/>
      <c r="F1" s="166"/>
      <c r="G1" s="166"/>
      <c r="H1" s="166"/>
      <c r="I1" s="166"/>
    </row>
    <row r="2" ht="19.5" customHeight="1" spans="1:9">
      <c r="A2" s="137"/>
      <c r="B2" s="137"/>
      <c r="C2" s="137"/>
      <c r="D2" s="199"/>
      <c r="E2" s="137"/>
      <c r="F2" s="137"/>
      <c r="G2" s="137"/>
      <c r="H2" s="137"/>
      <c r="I2" s="200"/>
    </row>
    <row r="3" ht="19.5" customHeight="1" spans="1:9">
      <c r="A3" s="201" t="s">
        <v>810</v>
      </c>
      <c r="B3" s="201"/>
      <c r="C3" s="107"/>
      <c r="D3" s="202"/>
      <c r="E3" s="201"/>
      <c r="F3" s="201"/>
      <c r="G3" s="201"/>
      <c r="H3" s="201"/>
      <c r="I3" s="203" t="s">
        <v>811</v>
      </c>
    </row>
    <row r="4" ht="39.75" customHeight="1" spans="1:9">
      <c r="A4" s="204" t="s">
        <v>812</v>
      </c>
      <c r="B4" s="205" t="s">
        <v>76</v>
      </c>
      <c r="C4" s="206" t="s">
        <v>813</v>
      </c>
      <c r="D4" s="206" t="s">
        <v>814</v>
      </c>
      <c r="E4" s="207" t="s">
        <v>815</v>
      </c>
      <c r="F4" s="208" t="s">
        <v>816</v>
      </c>
      <c r="G4" s="208" t="s">
        <v>817</v>
      </c>
      <c r="H4" s="208" t="s">
        <v>818</v>
      </c>
      <c r="I4" s="205" t="s">
        <v>819</v>
      </c>
    </row>
    <row r="5" ht="27" customHeight="1" spans="1:9">
      <c r="A5" s="214" t="s">
        <v>820</v>
      </c>
      <c r="B5" s="135">
        <v>93196766.89</v>
      </c>
      <c r="C5" s="152">
        <v>0</v>
      </c>
      <c r="D5" s="152">
        <v>0</v>
      </c>
      <c r="E5" s="135">
        <v>93196766.89</v>
      </c>
      <c r="F5" s="135">
        <v>0</v>
      </c>
      <c r="G5" s="135">
        <v>0</v>
      </c>
      <c r="H5" s="135">
        <v>0</v>
      </c>
      <c r="I5" s="132">
        <v>0</v>
      </c>
    </row>
    <row r="6" ht="27" customHeight="1" spans="1:9">
      <c r="A6" s="209" t="s">
        <v>821</v>
      </c>
      <c r="B6" s="135">
        <v>53626766.89</v>
      </c>
      <c r="C6" s="135">
        <v>0</v>
      </c>
      <c r="D6" s="135">
        <v>0</v>
      </c>
      <c r="E6" s="135">
        <v>53626766.89</v>
      </c>
      <c r="F6" s="135">
        <v>0</v>
      </c>
      <c r="G6" s="135">
        <v>0</v>
      </c>
      <c r="H6" s="135">
        <v>0</v>
      </c>
      <c r="I6" s="132">
        <v>0</v>
      </c>
    </row>
    <row r="7" ht="27" customHeight="1" spans="1:9">
      <c r="A7" s="209" t="s">
        <v>822</v>
      </c>
      <c r="B7" s="135">
        <v>36640000</v>
      </c>
      <c r="C7" s="135">
        <v>0</v>
      </c>
      <c r="D7" s="135">
        <v>0</v>
      </c>
      <c r="E7" s="135">
        <v>36640000</v>
      </c>
      <c r="F7" s="135">
        <v>0</v>
      </c>
      <c r="G7" s="135">
        <v>0</v>
      </c>
      <c r="H7" s="135">
        <v>0</v>
      </c>
      <c r="I7" s="132">
        <v>0</v>
      </c>
    </row>
    <row r="8" ht="27" customHeight="1" spans="1:9">
      <c r="A8" s="125" t="s">
        <v>823</v>
      </c>
      <c r="B8" s="135">
        <v>80000</v>
      </c>
      <c r="C8" s="135">
        <v>0</v>
      </c>
      <c r="D8" s="135">
        <v>0</v>
      </c>
      <c r="E8" s="135">
        <v>80000</v>
      </c>
      <c r="F8" s="135">
        <v>0</v>
      </c>
      <c r="G8" s="135">
        <v>0</v>
      </c>
      <c r="H8" s="135">
        <v>0</v>
      </c>
      <c r="I8" s="132">
        <v>0</v>
      </c>
    </row>
    <row r="9" ht="27" customHeight="1" spans="1:9">
      <c r="A9" s="125" t="s">
        <v>824</v>
      </c>
      <c r="B9" s="135">
        <v>0</v>
      </c>
      <c r="C9" s="135">
        <v>0</v>
      </c>
      <c r="D9" s="135">
        <v>0</v>
      </c>
      <c r="E9" s="136"/>
      <c r="F9" s="135"/>
      <c r="G9" s="135"/>
      <c r="H9" s="135"/>
      <c r="I9" s="135"/>
    </row>
    <row r="10" ht="27" customHeight="1" spans="1:9">
      <c r="A10" s="125" t="s">
        <v>825</v>
      </c>
      <c r="B10" s="135">
        <v>2840000</v>
      </c>
      <c r="C10" s="135">
        <v>0</v>
      </c>
      <c r="D10" s="135">
        <v>0</v>
      </c>
      <c r="E10" s="135">
        <v>2840000</v>
      </c>
      <c r="F10" s="135">
        <v>0</v>
      </c>
      <c r="G10" s="135"/>
      <c r="H10" s="135"/>
      <c r="I10" s="135">
        <v>0</v>
      </c>
    </row>
    <row r="11" ht="27" customHeight="1" spans="1:9">
      <c r="A11" s="125" t="s">
        <v>826</v>
      </c>
      <c r="B11" s="135">
        <v>10000</v>
      </c>
      <c r="C11" s="135">
        <v>0</v>
      </c>
      <c r="D11" s="135">
        <v>0</v>
      </c>
      <c r="E11" s="135">
        <v>10000</v>
      </c>
      <c r="F11" s="135">
        <v>0</v>
      </c>
      <c r="G11" s="135">
        <v>0</v>
      </c>
      <c r="H11" s="135">
        <v>0</v>
      </c>
      <c r="I11" s="135">
        <v>0</v>
      </c>
    </row>
    <row r="12" ht="27" customHeight="1" spans="1:9">
      <c r="A12" s="199"/>
      <c r="B12" s="210"/>
      <c r="C12" s="210"/>
      <c r="D12" s="211"/>
      <c r="E12" s="210"/>
      <c r="F12" s="210"/>
      <c r="G12" s="210"/>
      <c r="H12" s="210"/>
      <c r="I12" s="212"/>
    </row>
  </sheetData>
  <mergeCells count="1">
    <mergeCell ref="A1:I1"/>
  </mergeCells>
  <printOptions horizontalCentered="1"/>
  <pageMargins left="0.590551181102362" right="0" top="1.18110236220472" bottom="0" header="0.511811023622047" footer="0.511811023622047"/>
  <pageSetup paperSize="9" scale="70" pageOrder="overThenDown" orientation="landscape" errors="blank"/>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F20" sqref="F20"/>
    </sheetView>
  </sheetViews>
  <sheetFormatPr defaultColWidth="9" defaultRowHeight="13.5" outlineLevelCol="3"/>
  <cols>
    <col min="1" max="1" width="9" style="371"/>
    <col min="2" max="2" width="32.1166666666667" style="371" customWidth="1"/>
    <col min="3" max="4" width="19.8833333333333" style="373" customWidth="1"/>
    <col min="5" max="16384" width="9" style="371"/>
  </cols>
  <sheetData>
    <row r="1" s="371" customFormat="1" ht="18" customHeight="1" spans="1:4">
      <c r="A1" s="359"/>
      <c r="C1" s="373"/>
      <c r="D1" s="373"/>
    </row>
    <row r="2" s="372" customFormat="1" ht="20.25" spans="1:4">
      <c r="A2" s="360" t="s">
        <v>35</v>
      </c>
      <c r="B2" s="360"/>
      <c r="C2" s="360"/>
      <c r="D2" s="360"/>
    </row>
    <row r="3" s="371" customFormat="1" ht="20.25" customHeight="1" spans="1:4">
      <c r="C3" s="373"/>
      <c r="D3" s="374" t="s">
        <v>1</v>
      </c>
    </row>
    <row r="4" s="371" customFormat="1" ht="31.5" customHeight="1" spans="1:4">
      <c r="A4" s="375" t="s">
        <v>2</v>
      </c>
      <c r="B4" s="376"/>
      <c r="C4" s="377" t="s">
        <v>3</v>
      </c>
      <c r="D4" s="377" t="s">
        <v>4</v>
      </c>
    </row>
    <row r="5" s="371" customFormat="1" ht="34" customHeight="1" spans="1:4">
      <c r="A5" s="378" t="s">
        <v>5</v>
      </c>
      <c r="B5" s="378" t="s">
        <v>6</v>
      </c>
      <c r="C5" s="379"/>
      <c r="D5" s="379"/>
    </row>
    <row r="6" s="356" customFormat="1" ht="20.1" customHeight="1" spans="1:4">
      <c r="A6" s="380">
        <v>101</v>
      </c>
      <c r="B6" s="381" t="s">
        <v>7</v>
      </c>
      <c r="C6" s="382"/>
      <c r="D6" s="382"/>
    </row>
    <row r="7" s="371" customFormat="1" ht="20.1" customHeight="1" spans="1:4">
      <c r="A7" s="383">
        <v>10101</v>
      </c>
      <c r="B7" s="384" t="s">
        <v>8</v>
      </c>
      <c r="C7" s="382">
        <v>4168</v>
      </c>
      <c r="D7" s="382">
        <v>4800</v>
      </c>
    </row>
    <row r="8" s="371" customFormat="1" ht="20.1" customHeight="1" spans="1:4">
      <c r="A8" s="383">
        <v>10104</v>
      </c>
      <c r="B8" s="384" t="s">
        <v>9</v>
      </c>
      <c r="C8" s="382">
        <v>474</v>
      </c>
      <c r="D8" s="382">
        <v>650</v>
      </c>
    </row>
    <row r="9" s="371" customFormat="1" ht="20.1" customHeight="1" spans="1:4">
      <c r="A9" s="383">
        <v>10105</v>
      </c>
      <c r="B9" s="384" t="s">
        <v>10</v>
      </c>
      <c r="C9" s="382"/>
      <c r="D9" s="382"/>
    </row>
    <row r="10" s="371" customFormat="1" ht="20.1" customHeight="1" spans="1:4">
      <c r="A10" s="383">
        <v>10106</v>
      </c>
      <c r="B10" s="384" t="s">
        <v>11</v>
      </c>
      <c r="C10" s="382">
        <v>427</v>
      </c>
      <c r="D10" s="382">
        <v>550</v>
      </c>
    </row>
    <row r="11" s="371" customFormat="1" ht="20.1" customHeight="1" spans="1:4">
      <c r="A11" s="383">
        <v>10107</v>
      </c>
      <c r="B11" s="384" t="s">
        <v>12</v>
      </c>
      <c r="C11" s="382">
        <v>537</v>
      </c>
      <c r="D11" s="382">
        <v>1200</v>
      </c>
    </row>
    <row r="12" s="371" customFormat="1" ht="20.1" customHeight="1" spans="1:4">
      <c r="A12" s="383">
        <v>10109</v>
      </c>
      <c r="B12" s="384" t="s">
        <v>13</v>
      </c>
      <c r="C12" s="382">
        <v>437</v>
      </c>
      <c r="D12" s="382">
        <v>800</v>
      </c>
    </row>
    <row r="13" s="371" customFormat="1" ht="20.1" customHeight="1" spans="1:4">
      <c r="A13" s="383">
        <v>10110</v>
      </c>
      <c r="B13" s="384" t="s">
        <v>14</v>
      </c>
      <c r="C13" s="382">
        <v>2656</v>
      </c>
      <c r="D13" s="382">
        <v>2800</v>
      </c>
    </row>
    <row r="14" s="371" customFormat="1" ht="20.1" customHeight="1" spans="1:4">
      <c r="A14" s="383">
        <v>10111</v>
      </c>
      <c r="B14" s="384" t="s">
        <v>15</v>
      </c>
      <c r="C14" s="382">
        <v>246</v>
      </c>
      <c r="D14" s="382">
        <v>350</v>
      </c>
    </row>
    <row r="15" s="371" customFormat="1" ht="20.1" customHeight="1" spans="1:4">
      <c r="A15" s="383">
        <v>10112</v>
      </c>
      <c r="B15" s="384" t="s">
        <v>16</v>
      </c>
      <c r="C15" s="382">
        <v>770</v>
      </c>
      <c r="D15" s="382">
        <v>1400</v>
      </c>
    </row>
    <row r="16" s="371" customFormat="1" ht="20.1" customHeight="1" spans="1:4">
      <c r="A16" s="383">
        <v>10113</v>
      </c>
      <c r="B16" s="384" t="s">
        <v>17</v>
      </c>
      <c r="C16" s="382">
        <v>979</v>
      </c>
      <c r="D16" s="382">
        <v>500</v>
      </c>
    </row>
    <row r="17" s="371" customFormat="1" ht="20.1" customHeight="1" spans="1:4">
      <c r="A17" s="383">
        <v>10114</v>
      </c>
      <c r="B17" s="384" t="s">
        <v>18</v>
      </c>
      <c r="C17" s="382">
        <v>1</v>
      </c>
      <c r="D17" s="382"/>
    </row>
    <row r="18" s="371" customFormat="1" ht="20.1" customHeight="1" spans="1:4">
      <c r="A18" s="383">
        <v>10118</v>
      </c>
      <c r="B18" s="384" t="s">
        <v>19</v>
      </c>
      <c r="C18" s="382">
        <v>1291</v>
      </c>
      <c r="D18" s="382">
        <v>300</v>
      </c>
    </row>
    <row r="19" s="371" customFormat="1" ht="20.1" customHeight="1" spans="1:4">
      <c r="A19" s="383">
        <v>10119</v>
      </c>
      <c r="B19" s="384" t="s">
        <v>20</v>
      </c>
      <c r="C19" s="382"/>
      <c r="D19" s="382"/>
    </row>
    <row r="20" s="371" customFormat="1" ht="20.1" customHeight="1" spans="1:4">
      <c r="A20" s="383">
        <v>10120</v>
      </c>
      <c r="B20" s="384" t="s">
        <v>21</v>
      </c>
      <c r="C20" s="382"/>
      <c r="D20" s="382"/>
    </row>
    <row r="21" s="371" customFormat="1" ht="20.1" customHeight="1" spans="1:4">
      <c r="A21" s="383">
        <v>10121</v>
      </c>
      <c r="B21" s="384" t="s">
        <v>22</v>
      </c>
      <c r="C21" s="382">
        <v>25</v>
      </c>
      <c r="D21" s="382">
        <v>50</v>
      </c>
    </row>
    <row r="22" s="371" customFormat="1" ht="20.1" customHeight="1" spans="1:4">
      <c r="A22" s="383">
        <v>10199</v>
      </c>
      <c r="B22" s="384" t="s">
        <v>23</v>
      </c>
      <c r="C22" s="382"/>
      <c r="D22" s="382"/>
    </row>
    <row r="23" s="356" customFormat="1" ht="21" customHeight="1" spans="1:4">
      <c r="A23" s="380">
        <v>103</v>
      </c>
      <c r="B23" s="381" t="s">
        <v>24</v>
      </c>
      <c r="C23" s="382"/>
      <c r="D23" s="382"/>
    </row>
    <row r="24" s="371" customFormat="1" ht="20.1" customHeight="1" spans="1:4">
      <c r="A24" s="383">
        <v>10302</v>
      </c>
      <c r="B24" s="384" t="s">
        <v>25</v>
      </c>
      <c r="C24" s="382">
        <v>184</v>
      </c>
      <c r="D24" s="382">
        <v>300</v>
      </c>
    </row>
    <row r="25" s="371" customFormat="1" ht="20.1" customHeight="1" spans="1:4">
      <c r="A25" s="383">
        <v>10304</v>
      </c>
      <c r="B25" s="384" t="s">
        <v>26</v>
      </c>
      <c r="C25" s="382"/>
      <c r="D25" s="382"/>
    </row>
    <row r="26" s="371" customFormat="1" ht="20.1" customHeight="1" spans="1:4">
      <c r="A26" s="383">
        <v>10305</v>
      </c>
      <c r="B26" s="384" t="s">
        <v>27</v>
      </c>
      <c r="C26" s="382"/>
      <c r="D26" s="382"/>
    </row>
    <row r="27" s="371" customFormat="1" ht="20.1" customHeight="1" spans="1:4">
      <c r="A27" s="383">
        <v>10306</v>
      </c>
      <c r="B27" s="384" t="s">
        <v>28</v>
      </c>
      <c r="C27" s="382"/>
      <c r="D27" s="382"/>
    </row>
    <row r="28" s="371" customFormat="1" ht="20.1" customHeight="1" spans="1:4">
      <c r="A28" s="383">
        <v>10307</v>
      </c>
      <c r="B28" s="384" t="s">
        <v>29</v>
      </c>
      <c r="C28" s="382">
        <v>1615</v>
      </c>
      <c r="D28" s="382">
        <v>4000</v>
      </c>
    </row>
    <row r="29" s="371" customFormat="1" ht="20.1" customHeight="1" spans="1:4">
      <c r="A29" s="383">
        <v>10308</v>
      </c>
      <c r="B29" s="384" t="s">
        <v>30</v>
      </c>
      <c r="C29" s="382"/>
      <c r="D29" s="382"/>
    </row>
    <row r="30" s="355" customFormat="1" ht="20.1" customHeight="1" spans="1:4">
      <c r="A30" s="383">
        <v>10309</v>
      </c>
      <c r="B30" s="384" t="s">
        <v>31</v>
      </c>
      <c r="C30" s="382"/>
      <c r="D30" s="382"/>
    </row>
    <row r="31" s="355" customFormat="1" ht="20.1" customHeight="1" spans="1:4">
      <c r="A31" s="383">
        <v>10399</v>
      </c>
      <c r="B31" s="384" t="s">
        <v>32</v>
      </c>
      <c r="C31" s="382"/>
      <c r="D31" s="382"/>
    </row>
    <row r="32" s="355" customFormat="1" ht="20.1" customHeight="1" spans="1:4">
      <c r="A32" s="383"/>
      <c r="B32" s="384" t="s">
        <v>33</v>
      </c>
      <c r="C32" s="382"/>
      <c r="D32" s="382"/>
    </row>
    <row r="33" s="356" customFormat="1" ht="20.1" customHeight="1" spans="1:4">
      <c r="A33" s="385" t="s">
        <v>34</v>
      </c>
      <c r="B33" s="386"/>
      <c r="C33" s="382">
        <v>13810</v>
      </c>
      <c r="D33" s="382">
        <v>17700</v>
      </c>
    </row>
  </sheetData>
  <mergeCells count="5">
    <mergeCell ref="A2:D2"/>
    <mergeCell ref="A4:B4"/>
    <mergeCell ref="A33:B33"/>
    <mergeCell ref="C4:C5"/>
    <mergeCell ref="D4:D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12"/>
  <sheetViews>
    <sheetView showGridLines="0" showZeros="0" zoomScalePageLayoutView="60" workbookViewId="0">
      <pane topLeftCell="A1" activePane="bottomRight" state="frozen"/>
      <selection activeCell="F20" sqref="F20"/>
    </sheetView>
  </sheetViews>
  <sheetFormatPr defaultColWidth="8" defaultRowHeight="13.5"/>
  <cols>
    <col min="1" max="1" width="45.25" style="183" customWidth="1"/>
    <col min="2" max="2" width="19.5833333333333" style="183" customWidth="1"/>
    <col min="3" max="3" width="15.0166666666667" style="183" customWidth="1"/>
    <col min="4" max="4" width="19.25" style="183"/>
    <col min="5" max="5" width="22.25" style="183"/>
    <col min="6" max="6" width="22.1083333333333" style="183" customWidth="1"/>
    <col min="7" max="7" width="17.875" style="183"/>
    <col min="8" max="8" width="15.05" style="183" customWidth="1"/>
    <col min="9" max="9" width="16.05" style="183" customWidth="1"/>
    <col min="10" max="16384" width="8" style="184"/>
  </cols>
  <sheetData>
    <row r="1" ht="45" customHeight="1" spans="1:9">
      <c r="A1" s="165" t="s">
        <v>809</v>
      </c>
      <c r="B1" s="166"/>
      <c r="C1" s="166"/>
      <c r="D1" s="185"/>
      <c r="E1" s="166"/>
      <c r="F1" s="166"/>
      <c r="G1" s="166"/>
      <c r="H1" s="166"/>
      <c r="I1" s="166"/>
    </row>
    <row r="2" ht="19.5" customHeight="1" spans="1:9">
      <c r="A2" s="164"/>
      <c r="B2" s="164"/>
      <c r="C2" s="164"/>
      <c r="D2" s="186"/>
      <c r="E2" s="164"/>
      <c r="F2" s="164"/>
      <c r="G2" s="164"/>
      <c r="H2" s="164"/>
      <c r="I2" s="187"/>
    </row>
    <row r="3" ht="19.5" customHeight="1" spans="1:9">
      <c r="A3" s="188" t="s">
        <v>827</v>
      </c>
      <c r="B3" s="188"/>
      <c r="C3" s="145"/>
      <c r="D3" s="189"/>
      <c r="E3" s="188"/>
      <c r="F3" s="188"/>
      <c r="G3" s="188"/>
      <c r="H3" s="188"/>
      <c r="I3" s="190" t="s">
        <v>811</v>
      </c>
    </row>
    <row r="4" ht="39.75" customHeight="1" spans="1:9">
      <c r="A4" s="191" t="s">
        <v>812</v>
      </c>
      <c r="B4" s="192" t="s">
        <v>76</v>
      </c>
      <c r="C4" s="193" t="s">
        <v>813</v>
      </c>
      <c r="D4" s="193" t="s">
        <v>814</v>
      </c>
      <c r="E4" s="194" t="s">
        <v>815</v>
      </c>
      <c r="F4" s="195" t="s">
        <v>816</v>
      </c>
      <c r="G4" s="195" t="s">
        <v>817</v>
      </c>
      <c r="H4" s="195" t="s">
        <v>818</v>
      </c>
      <c r="I4" s="192" t="s">
        <v>819</v>
      </c>
    </row>
    <row r="5" ht="27" customHeight="1" spans="1:9">
      <c r="A5" s="213" t="s">
        <v>820</v>
      </c>
      <c r="B5" s="135">
        <v>42743083.38</v>
      </c>
      <c r="C5" s="152">
        <v>0</v>
      </c>
      <c r="D5" s="152">
        <v>2307018.73</v>
      </c>
      <c r="E5" s="135">
        <v>40436064.65</v>
      </c>
      <c r="F5" s="135">
        <v>0</v>
      </c>
      <c r="G5" s="135">
        <v>0</v>
      </c>
      <c r="H5" s="135">
        <v>0</v>
      </c>
      <c r="I5" s="132">
        <v>0</v>
      </c>
    </row>
    <row r="6" ht="27" customHeight="1" spans="1:9">
      <c r="A6" s="196" t="s">
        <v>821</v>
      </c>
      <c r="B6" s="135">
        <v>15967064.65</v>
      </c>
      <c r="C6" s="135">
        <v>0</v>
      </c>
      <c r="D6" s="135">
        <v>531000</v>
      </c>
      <c r="E6" s="135">
        <v>15436064.65</v>
      </c>
      <c r="F6" s="135">
        <v>0</v>
      </c>
      <c r="G6" s="135">
        <v>0</v>
      </c>
      <c r="H6" s="135">
        <v>0</v>
      </c>
      <c r="I6" s="132">
        <v>0</v>
      </c>
    </row>
    <row r="7" ht="27" customHeight="1" spans="1:9">
      <c r="A7" s="196" t="s">
        <v>822</v>
      </c>
      <c r="B7" s="135">
        <v>23788509.4</v>
      </c>
      <c r="C7" s="135">
        <v>0</v>
      </c>
      <c r="D7" s="135">
        <v>1568509.4</v>
      </c>
      <c r="E7" s="135">
        <v>22220000</v>
      </c>
      <c r="F7" s="135">
        <v>0</v>
      </c>
      <c r="G7" s="135">
        <v>0</v>
      </c>
      <c r="H7" s="135">
        <v>0</v>
      </c>
      <c r="I7" s="132">
        <v>0</v>
      </c>
    </row>
    <row r="8" ht="27" customHeight="1" spans="1:9">
      <c r="A8" s="127" t="s">
        <v>823</v>
      </c>
      <c r="B8" s="135">
        <v>109000</v>
      </c>
      <c r="C8" s="135">
        <v>0</v>
      </c>
      <c r="D8" s="135">
        <v>79000</v>
      </c>
      <c r="E8" s="135">
        <v>30000</v>
      </c>
      <c r="F8" s="135">
        <v>0</v>
      </c>
      <c r="G8" s="135">
        <v>0</v>
      </c>
      <c r="H8" s="135">
        <v>0</v>
      </c>
      <c r="I8" s="132">
        <v>0</v>
      </c>
    </row>
    <row r="9" ht="27" customHeight="1" spans="1:9">
      <c r="A9" s="127" t="s">
        <v>824</v>
      </c>
      <c r="B9" s="135">
        <v>110509.33</v>
      </c>
      <c r="C9" s="135">
        <v>0</v>
      </c>
      <c r="D9" s="135">
        <v>110509.33</v>
      </c>
      <c r="E9" s="136"/>
      <c r="F9" s="135"/>
      <c r="G9" s="135"/>
      <c r="H9" s="135"/>
      <c r="I9" s="135"/>
    </row>
    <row r="10" ht="27" customHeight="1" spans="1:9">
      <c r="A10" s="127" t="s">
        <v>825</v>
      </c>
      <c r="B10" s="135">
        <v>2750000</v>
      </c>
      <c r="C10" s="135">
        <v>0</v>
      </c>
      <c r="D10" s="135">
        <v>0</v>
      </c>
      <c r="E10" s="135">
        <v>2750000</v>
      </c>
      <c r="F10" s="135">
        <v>0</v>
      </c>
      <c r="G10" s="135"/>
      <c r="H10" s="135"/>
      <c r="I10" s="135">
        <v>0</v>
      </c>
    </row>
    <row r="11" ht="27" customHeight="1" spans="1:9">
      <c r="A11" s="127" t="s">
        <v>826</v>
      </c>
      <c r="B11" s="135"/>
      <c r="C11" s="135"/>
      <c r="D11" s="135"/>
      <c r="E11" s="135"/>
      <c r="F11" s="135">
        <v>0</v>
      </c>
      <c r="G11" s="135">
        <v>0</v>
      </c>
      <c r="H11" s="135">
        <v>0</v>
      </c>
      <c r="I11" s="135">
        <v>0</v>
      </c>
    </row>
    <row r="12" ht="27" customHeight="1" spans="1:9">
      <c r="A12" s="186"/>
      <c r="B12" s="197"/>
      <c r="C12" s="197"/>
      <c r="E12" s="197"/>
      <c r="F12" s="197"/>
      <c r="G12" s="197"/>
      <c r="H12" s="197"/>
      <c r="I12" s="198"/>
    </row>
  </sheetData>
  <mergeCells count="1">
    <mergeCell ref="A1:I1"/>
  </mergeCells>
  <printOptions horizontalCentered="1"/>
  <pageMargins left="0.393700787401575" right="0.393700787401575" top="0.78740157480315" bottom="0.78740157480315" header="0.51181" footer="0.51181"/>
  <pageSetup paperSize="9" scale="68" pageOrder="overThenDown" orientation="landscape" errors="blank"/>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showZeros="0" zoomScalePageLayoutView="60" workbookViewId="0">
      <pane topLeftCell="A1" activePane="bottomRight" state="frozen"/>
      <selection activeCell="F20" sqref="F20"/>
    </sheetView>
  </sheetViews>
  <sheetFormatPr defaultColWidth="8" defaultRowHeight="13.5"/>
  <cols>
    <col min="1" max="1" width="46.375" style="101" customWidth="1"/>
    <col min="2" max="2" width="18.625" style="101" customWidth="1"/>
    <col min="3" max="3" width="16.5" style="101" customWidth="1"/>
    <col min="4" max="4" width="16.875" style="101" customWidth="1"/>
    <col min="5" max="6" width="18.625" style="101" customWidth="1"/>
    <col min="7" max="7" width="17.125" style="101" customWidth="1"/>
    <col min="8" max="8" width="16.375" style="101" customWidth="1"/>
    <col min="9" max="9" width="16.875" style="101" customWidth="1"/>
    <col min="10" max="16384" width="8" style="102"/>
  </cols>
  <sheetData>
    <row r="1" ht="45" customHeight="1" spans="1:9">
      <c r="A1" s="165" t="s">
        <v>828</v>
      </c>
      <c r="B1" s="166"/>
      <c r="C1" s="166"/>
      <c r="D1" s="185"/>
      <c r="E1" s="166"/>
      <c r="F1" s="166"/>
      <c r="G1" s="166"/>
      <c r="H1" s="166"/>
      <c r="I1" s="166"/>
    </row>
    <row r="2" ht="19.5" customHeight="1" spans="1:9">
      <c r="A2" s="137"/>
      <c r="B2" s="137"/>
      <c r="C2" s="137"/>
      <c r="D2" s="199"/>
      <c r="E2" s="137"/>
      <c r="F2" s="137"/>
      <c r="G2" s="137"/>
      <c r="H2" s="137"/>
      <c r="I2" s="200"/>
    </row>
    <row r="3" ht="19.5" customHeight="1" spans="1:9">
      <c r="A3" s="201" t="s">
        <v>810</v>
      </c>
      <c r="B3" s="201"/>
      <c r="C3" s="107"/>
      <c r="D3" s="202"/>
      <c r="E3" s="201"/>
      <c r="F3" s="201"/>
      <c r="G3" s="201"/>
      <c r="H3" s="201"/>
      <c r="I3" s="203" t="s">
        <v>811</v>
      </c>
    </row>
    <row r="4" ht="39.75" customHeight="1" spans="1:9">
      <c r="A4" s="204" t="s">
        <v>812</v>
      </c>
      <c r="B4" s="205" t="s">
        <v>76</v>
      </c>
      <c r="C4" s="206" t="s">
        <v>813</v>
      </c>
      <c r="D4" s="206" t="s">
        <v>814</v>
      </c>
      <c r="E4" s="207" t="s">
        <v>815</v>
      </c>
      <c r="F4" s="208" t="s">
        <v>816</v>
      </c>
      <c r="G4" s="208" t="s">
        <v>817</v>
      </c>
      <c r="H4" s="208" t="s">
        <v>818</v>
      </c>
      <c r="I4" s="205" t="s">
        <v>819</v>
      </c>
    </row>
    <row r="5" ht="27" customHeight="1" spans="1:9">
      <c r="A5" s="209" t="s">
        <v>829</v>
      </c>
      <c r="B5" s="135">
        <v>92111454.32</v>
      </c>
      <c r="C5" s="135">
        <v>0</v>
      </c>
      <c r="D5" s="135">
        <v>0</v>
      </c>
      <c r="E5" s="135">
        <v>92111454.32</v>
      </c>
      <c r="F5" s="135">
        <v>0</v>
      </c>
      <c r="G5" s="135">
        <v>0</v>
      </c>
      <c r="H5" s="135">
        <v>0</v>
      </c>
      <c r="I5" s="135">
        <v>0</v>
      </c>
    </row>
    <row r="6" ht="27" customHeight="1" spans="1:9">
      <c r="A6" s="209" t="s">
        <v>830</v>
      </c>
      <c r="B6" s="135">
        <v>88641454.32</v>
      </c>
      <c r="C6" s="135">
        <v>0</v>
      </c>
      <c r="D6" s="135">
        <v>0</v>
      </c>
      <c r="E6" s="135">
        <v>88641454.32</v>
      </c>
      <c r="F6" s="135">
        <v>0</v>
      </c>
      <c r="G6" s="135">
        <v>0</v>
      </c>
      <c r="H6" s="135">
        <v>0</v>
      </c>
      <c r="I6" s="135">
        <v>0</v>
      </c>
    </row>
    <row r="7" ht="27" customHeight="1" spans="1:9">
      <c r="A7" s="209" t="s">
        <v>831</v>
      </c>
      <c r="B7" s="135">
        <v>3200000</v>
      </c>
      <c r="C7" s="135">
        <v>0</v>
      </c>
      <c r="D7" s="135">
        <v>0</v>
      </c>
      <c r="E7" s="135">
        <v>3200000</v>
      </c>
      <c r="F7" s="135">
        <v>0</v>
      </c>
      <c r="G7" s="135"/>
      <c r="H7" s="135"/>
      <c r="I7" s="135">
        <v>0</v>
      </c>
    </row>
    <row r="8" ht="27" customHeight="1" spans="1:9">
      <c r="A8" s="125" t="s">
        <v>832</v>
      </c>
      <c r="B8" s="135">
        <v>270000</v>
      </c>
      <c r="C8" s="135">
        <v>0</v>
      </c>
      <c r="D8" s="135">
        <v>0</v>
      </c>
      <c r="E8" s="135">
        <v>270000</v>
      </c>
      <c r="F8" s="135">
        <v>0</v>
      </c>
      <c r="G8" s="135">
        <v>0</v>
      </c>
      <c r="H8" s="135">
        <v>0</v>
      </c>
      <c r="I8" s="135">
        <v>0</v>
      </c>
    </row>
    <row r="9" ht="27" hidden="1" customHeight="1" spans="1:9">
      <c r="A9" s="125" t="s">
        <v>833</v>
      </c>
      <c r="B9" s="135">
        <f>C9</f>
        <v>0</v>
      </c>
      <c r="C9" s="135">
        <v>0</v>
      </c>
      <c r="D9" s="135"/>
      <c r="E9" s="135"/>
      <c r="F9" s="135"/>
      <c r="G9" s="135"/>
      <c r="H9" s="135"/>
      <c r="I9" s="135"/>
    </row>
    <row r="10" ht="27" hidden="1" customHeight="1" spans="1:9">
      <c r="A10" s="125" t="s">
        <v>834</v>
      </c>
      <c r="B10" s="135">
        <f>C10</f>
        <v>0</v>
      </c>
      <c r="C10" s="135">
        <v>0</v>
      </c>
      <c r="D10" s="135"/>
      <c r="E10" s="135"/>
      <c r="F10" s="135"/>
      <c r="G10" s="135"/>
      <c r="H10" s="135"/>
      <c r="I10" s="135"/>
    </row>
    <row r="11" ht="27" customHeight="1" spans="1:9">
      <c r="A11" s="199"/>
      <c r="B11" s="210"/>
      <c r="C11" s="210"/>
      <c r="D11" s="211"/>
      <c r="E11" s="210"/>
      <c r="F11" s="210"/>
      <c r="G11" s="210"/>
      <c r="H11" s="210"/>
      <c r="I11" s="212"/>
    </row>
  </sheetData>
  <mergeCells count="1">
    <mergeCell ref="A1:I1"/>
  </mergeCells>
  <printOptions horizontalCentered="1"/>
  <pageMargins left="0.590551181102362" right="0" top="1.18110236220472" bottom="0" header="0.511811023622047" footer="0.511811023622047"/>
  <pageSetup paperSize="9" scale="70" pageOrder="overThenDown" orientation="landscape" errors="blank"/>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9"/>
  <sheetViews>
    <sheetView showGridLines="0" showZeros="0" zoomScalePageLayoutView="60" workbookViewId="0">
      <pane topLeftCell="A1" activePane="bottomRight" state="frozen"/>
      <selection activeCell="F20" sqref="F20"/>
    </sheetView>
  </sheetViews>
  <sheetFormatPr defaultColWidth="8" defaultRowHeight="13.5"/>
  <cols>
    <col min="1" max="1" width="49.4416666666667" style="183" customWidth="1"/>
    <col min="2" max="2" width="19.5833333333333" style="183" customWidth="1"/>
    <col min="3" max="3" width="15.0166666666667" style="183" customWidth="1"/>
    <col min="4" max="4" width="19.25" style="183"/>
    <col min="5" max="5" width="22.25" style="183"/>
    <col min="6" max="6" width="22.1083333333333" style="183" customWidth="1"/>
    <col min="7" max="7" width="17.875" style="183"/>
    <col min="8" max="8" width="15.05" style="183" customWidth="1"/>
    <col min="9" max="9" width="16.05" style="183" customWidth="1"/>
    <col min="10" max="16384" width="8" style="184"/>
  </cols>
  <sheetData>
    <row r="1" ht="45" customHeight="1" spans="1:9">
      <c r="A1" s="165" t="s">
        <v>809</v>
      </c>
      <c r="B1" s="166"/>
      <c r="C1" s="166"/>
      <c r="D1" s="185"/>
      <c r="E1" s="166"/>
      <c r="F1" s="166"/>
      <c r="G1" s="166"/>
      <c r="H1" s="166"/>
      <c r="I1" s="166"/>
    </row>
    <row r="2" ht="19.5" customHeight="1" spans="1:9">
      <c r="A2" s="164"/>
      <c r="B2" s="164"/>
      <c r="C2" s="164"/>
      <c r="D2" s="186"/>
      <c r="E2" s="164"/>
      <c r="F2" s="164"/>
      <c r="G2" s="164"/>
      <c r="H2" s="164"/>
      <c r="I2" s="187"/>
    </row>
    <row r="3" ht="19.5" customHeight="1" spans="1:9">
      <c r="A3" s="188" t="s">
        <v>827</v>
      </c>
      <c r="B3" s="188"/>
      <c r="C3" s="145"/>
      <c r="D3" s="189"/>
      <c r="E3" s="188"/>
      <c r="F3" s="188"/>
      <c r="G3" s="188"/>
      <c r="H3" s="188"/>
      <c r="I3" s="190" t="s">
        <v>811</v>
      </c>
    </row>
    <row r="4" ht="39.75" customHeight="1" spans="1:9">
      <c r="A4" s="191" t="s">
        <v>812</v>
      </c>
      <c r="B4" s="192" t="s">
        <v>76</v>
      </c>
      <c r="C4" s="193" t="s">
        <v>813</v>
      </c>
      <c r="D4" s="193" t="s">
        <v>814</v>
      </c>
      <c r="E4" s="194" t="s">
        <v>815</v>
      </c>
      <c r="F4" s="195" t="s">
        <v>816</v>
      </c>
      <c r="G4" s="195" t="s">
        <v>817</v>
      </c>
      <c r="H4" s="195" t="s">
        <v>818</v>
      </c>
      <c r="I4" s="192" t="s">
        <v>819</v>
      </c>
    </row>
    <row r="5" ht="27" customHeight="1" spans="1:9">
      <c r="A5" s="196" t="s">
        <v>829</v>
      </c>
      <c r="B5" s="135">
        <v>41980288.6</v>
      </c>
      <c r="C5" s="135">
        <v>0</v>
      </c>
      <c r="D5" s="135">
        <v>1772156.4</v>
      </c>
      <c r="E5" s="135">
        <v>40208132.2</v>
      </c>
      <c r="F5" s="135">
        <v>0</v>
      </c>
      <c r="G5" s="135">
        <v>0</v>
      </c>
      <c r="H5" s="135">
        <v>0</v>
      </c>
      <c r="I5" s="135">
        <v>0</v>
      </c>
    </row>
    <row r="6" ht="27" customHeight="1" spans="1:9">
      <c r="A6" s="196" t="s">
        <v>830</v>
      </c>
      <c r="B6" s="135">
        <v>40870288.6</v>
      </c>
      <c r="C6" s="135">
        <v>0</v>
      </c>
      <c r="D6" s="135">
        <v>1772156.4</v>
      </c>
      <c r="E6" s="135">
        <v>39098132.2</v>
      </c>
      <c r="F6" s="135">
        <v>0</v>
      </c>
      <c r="G6" s="135">
        <v>0</v>
      </c>
      <c r="H6" s="135">
        <v>0</v>
      </c>
      <c r="I6" s="135">
        <v>0</v>
      </c>
    </row>
    <row r="7" ht="27" customHeight="1" spans="1:9">
      <c r="A7" s="196" t="s">
        <v>831</v>
      </c>
      <c r="B7" s="135">
        <v>900000</v>
      </c>
      <c r="C7" s="135">
        <v>0</v>
      </c>
      <c r="D7" s="135">
        <v>0</v>
      </c>
      <c r="E7" s="135">
        <v>900000</v>
      </c>
      <c r="F7" s="135">
        <v>0</v>
      </c>
      <c r="G7" s="135"/>
      <c r="H7" s="135"/>
      <c r="I7" s="135">
        <v>0</v>
      </c>
    </row>
    <row r="8" ht="27" customHeight="1" spans="1:9">
      <c r="A8" s="127" t="s">
        <v>832</v>
      </c>
      <c r="B8" s="135">
        <v>210000</v>
      </c>
      <c r="C8" s="135">
        <v>0</v>
      </c>
      <c r="D8" s="135">
        <v>0</v>
      </c>
      <c r="E8" s="135">
        <v>210000</v>
      </c>
      <c r="F8" s="135">
        <v>0</v>
      </c>
      <c r="G8" s="135">
        <v>0</v>
      </c>
      <c r="H8" s="135">
        <v>0</v>
      </c>
      <c r="I8" s="135">
        <v>0</v>
      </c>
    </row>
    <row r="9" ht="27" customHeight="1" spans="1:9">
      <c r="A9" s="186"/>
      <c r="B9" s="197"/>
      <c r="C9" s="197"/>
      <c r="E9" s="197"/>
      <c r="F9" s="197"/>
      <c r="G9" s="197"/>
      <c r="H9" s="197"/>
      <c r="I9" s="198"/>
    </row>
  </sheetData>
  <mergeCells count="1">
    <mergeCell ref="A1:I1"/>
  </mergeCells>
  <printOptions horizontalCentered="1"/>
  <pageMargins left="0.393700787401575" right="0.393700787401575" top="0.78740157480315" bottom="0.78740157480315" header="0.51181" footer="0.51181"/>
  <pageSetup paperSize="9" scale="68" pageOrder="overThenDown" orientation="landscape" errors="blank"/>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showGridLines="0" zoomScalePageLayoutView="60" workbookViewId="0">
      <pane topLeftCell="A1" activePane="bottomRight" state="frozen"/>
      <selection activeCell="F20" sqref="F20"/>
    </sheetView>
  </sheetViews>
  <sheetFormatPr defaultColWidth="8" defaultRowHeight="13.5" outlineLevelCol="3"/>
  <cols>
    <col min="1" max="1" width="41.5" style="101" customWidth="1"/>
    <col min="2" max="2" width="20.625" style="101" customWidth="1"/>
    <col min="3" max="3" width="28.5" style="101" customWidth="1"/>
    <col min="4" max="4" width="20.625" style="101" customWidth="1"/>
    <col min="5" max="16384" width="8" style="102"/>
  </cols>
  <sheetData>
    <row r="1" ht="48" customHeight="1" spans="1:4">
      <c r="A1" s="165" t="s">
        <v>835</v>
      </c>
      <c r="B1" s="166"/>
      <c r="C1" s="166"/>
      <c r="D1" s="166"/>
    </row>
    <row r="2" ht="19.5" customHeight="1" spans="1:4">
      <c r="A2" s="167"/>
      <c r="B2" s="167"/>
      <c r="C2" s="167"/>
      <c r="D2" s="168"/>
    </row>
    <row r="3" ht="19.5" customHeight="1" spans="1:4">
      <c r="A3" s="107" t="s">
        <v>810</v>
      </c>
      <c r="B3" s="107"/>
      <c r="C3" s="107"/>
      <c r="D3" s="108" t="s">
        <v>811</v>
      </c>
    </row>
    <row r="4" ht="28.5" customHeight="1" spans="1:4">
      <c r="A4" s="109" t="s">
        <v>812</v>
      </c>
      <c r="B4" s="109" t="s">
        <v>376</v>
      </c>
      <c r="C4" s="109" t="s">
        <v>812</v>
      </c>
      <c r="D4" s="109" t="s">
        <v>376</v>
      </c>
    </row>
    <row r="5" ht="28.5" customHeight="1" spans="1:4">
      <c r="A5" s="169" t="s">
        <v>836</v>
      </c>
      <c r="B5" s="170"/>
      <c r="C5" s="169" t="s">
        <v>837</v>
      </c>
      <c r="D5" s="170"/>
    </row>
    <row r="6" ht="28.5" customHeight="1" spans="1:4">
      <c r="A6" s="171" t="s">
        <v>838</v>
      </c>
      <c r="B6" s="172"/>
      <c r="C6" s="169" t="s">
        <v>839</v>
      </c>
      <c r="D6" s="172"/>
    </row>
    <row r="7" ht="28.5" customHeight="1" spans="1:4">
      <c r="A7" s="173" t="s">
        <v>840</v>
      </c>
      <c r="B7" s="174"/>
      <c r="C7" s="169" t="s">
        <v>841</v>
      </c>
      <c r="D7" s="175"/>
    </row>
    <row r="8" ht="28.5" customHeight="1" spans="1:4">
      <c r="A8" s="125" t="s">
        <v>842</v>
      </c>
      <c r="B8" s="175"/>
      <c r="C8" s="169" t="s">
        <v>843</v>
      </c>
      <c r="D8" s="175"/>
    </row>
    <row r="9" ht="28.5" customHeight="1" spans="1:4">
      <c r="A9" s="176" t="s">
        <v>844</v>
      </c>
      <c r="B9" s="175"/>
      <c r="C9" s="169" t="s">
        <v>845</v>
      </c>
      <c r="D9" s="177"/>
    </row>
    <row r="10" ht="28.5" customHeight="1" spans="1:4">
      <c r="A10" s="171" t="s">
        <v>846</v>
      </c>
      <c r="B10" s="178"/>
      <c r="C10" s="179" t="s">
        <v>847</v>
      </c>
      <c r="D10" s="179"/>
    </row>
    <row r="11" ht="28.5" customHeight="1" spans="1:4">
      <c r="A11" s="125" t="s">
        <v>848</v>
      </c>
      <c r="B11" s="178"/>
      <c r="C11" s="179" t="s">
        <v>847</v>
      </c>
      <c r="D11" s="179"/>
    </row>
    <row r="12" ht="28.5" customHeight="1" spans="1:4">
      <c r="A12" s="125" t="s">
        <v>849</v>
      </c>
      <c r="B12" s="178"/>
      <c r="C12" s="179" t="s">
        <v>847</v>
      </c>
      <c r="D12" s="179"/>
    </row>
    <row r="13" ht="28.5" customHeight="1" spans="1:4">
      <c r="A13" s="125" t="s">
        <v>850</v>
      </c>
      <c r="B13" s="178"/>
      <c r="C13" s="179" t="s">
        <v>847</v>
      </c>
      <c r="D13" s="179"/>
    </row>
    <row r="14" ht="28.5" customHeight="1" spans="1:4">
      <c r="A14" s="125" t="s">
        <v>851</v>
      </c>
      <c r="B14" s="132"/>
      <c r="C14" s="155" t="s">
        <v>847</v>
      </c>
      <c r="D14" s="157"/>
    </row>
    <row r="15" ht="28.5" customHeight="1" spans="1:4">
      <c r="A15" s="125" t="s">
        <v>852</v>
      </c>
      <c r="B15" s="135"/>
      <c r="C15" s="158" t="s">
        <v>853</v>
      </c>
      <c r="D15" s="135"/>
    </row>
    <row r="16" ht="28.5" customHeight="1" spans="1:4">
      <c r="A16" s="125" t="s">
        <v>854</v>
      </c>
      <c r="B16" s="135"/>
      <c r="C16" s="151" t="s">
        <v>855</v>
      </c>
      <c r="D16" s="135"/>
    </row>
    <row r="17" ht="28.5" customHeight="1" spans="1:4">
      <c r="A17" s="125" t="s">
        <v>856</v>
      </c>
      <c r="B17" s="135"/>
      <c r="C17" s="158" t="s">
        <v>857</v>
      </c>
      <c r="D17" s="135"/>
    </row>
    <row r="18" ht="28.5" customHeight="1" spans="1:4">
      <c r="A18" s="176" t="s">
        <v>858</v>
      </c>
      <c r="B18" s="126"/>
      <c r="C18" s="148" t="s">
        <v>859</v>
      </c>
      <c r="D18" s="135"/>
    </row>
    <row r="19" ht="28.5" customHeight="1" spans="1:4">
      <c r="A19" s="179" t="s">
        <v>847</v>
      </c>
      <c r="B19" s="159"/>
      <c r="C19" s="151" t="s">
        <v>860</v>
      </c>
      <c r="D19" s="135"/>
    </row>
    <row r="20" ht="28.5" customHeight="1" spans="1:4">
      <c r="A20" s="169" t="s">
        <v>861</v>
      </c>
      <c r="B20" s="149"/>
      <c r="C20" s="158" t="s">
        <v>862</v>
      </c>
      <c r="D20" s="135"/>
    </row>
    <row r="21" ht="28.5" customHeight="1" spans="1:4">
      <c r="A21" s="180" t="s">
        <v>863</v>
      </c>
      <c r="B21" s="121"/>
      <c r="C21" s="161" t="s">
        <v>863</v>
      </c>
      <c r="D21" s="126"/>
    </row>
    <row r="22" ht="15.75" customHeight="1" spans="1:4">
      <c r="A22" s="181"/>
      <c r="B22" s="182"/>
      <c r="C22" s="137"/>
      <c r="D22" s="168"/>
    </row>
    <row r="23" spans="1:4">
      <c r="A23" s="59" t="s">
        <v>864</v>
      </c>
    </row>
  </sheetData>
  <mergeCells count="1">
    <mergeCell ref="A1:D1"/>
  </mergeCells>
  <printOptions horizontalCentered="1"/>
  <pageMargins left="0.984251968503937" right="0" top="0.984251968503937" bottom="0" header="0.511811023622047" footer="0.511811023622047"/>
  <pageSetup paperSize="9" scale="80" pageOrder="overThenDown" orientation="landscape" errors="blank"/>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GridLines="0" zoomScalePageLayoutView="60" workbookViewId="0">
      <pane topLeftCell="A1" activePane="bottomRight" state="frozen"/>
      <selection activeCell="F20" sqref="F20"/>
    </sheetView>
  </sheetViews>
  <sheetFormatPr defaultColWidth="8" defaultRowHeight="13.5" outlineLevelCol="3"/>
  <cols>
    <col min="1" max="1" width="38.5" style="101" customWidth="1"/>
    <col min="2" max="2" width="22" style="101" customWidth="1"/>
    <col min="3" max="3" width="34.5" style="101" customWidth="1"/>
    <col min="4" max="4" width="24.375" style="101" customWidth="1"/>
    <col min="5" max="16384" width="8" style="102"/>
  </cols>
  <sheetData>
    <row r="1" ht="48" customHeight="1" spans="1:4">
      <c r="A1" s="141" t="s">
        <v>835</v>
      </c>
      <c r="B1" s="142"/>
      <c r="C1" s="142"/>
      <c r="D1" s="142"/>
    </row>
    <row r="2" ht="19.5" customHeight="1" spans="1:4">
      <c r="A2" s="143"/>
      <c r="B2" s="143"/>
      <c r="C2" s="143"/>
      <c r="D2" s="144"/>
    </row>
    <row r="3" ht="19.5" customHeight="1" spans="1:4">
      <c r="A3" s="145" t="s">
        <v>827</v>
      </c>
      <c r="B3" s="145"/>
      <c r="C3" s="145"/>
      <c r="D3" s="146" t="s">
        <v>811</v>
      </c>
    </row>
    <row r="4" ht="28.5" customHeight="1" spans="1:4">
      <c r="A4" s="147" t="s">
        <v>812</v>
      </c>
      <c r="B4" s="147" t="s">
        <v>376</v>
      </c>
      <c r="C4" s="147" t="s">
        <v>812</v>
      </c>
      <c r="D4" s="147" t="s">
        <v>376</v>
      </c>
    </row>
    <row r="5" ht="28.5" customHeight="1" spans="1:4">
      <c r="A5" s="148" t="s">
        <v>836</v>
      </c>
      <c r="B5" s="149">
        <v>531000</v>
      </c>
      <c r="C5" s="150" t="s">
        <v>837</v>
      </c>
      <c r="D5" s="121">
        <v>1465388.4</v>
      </c>
    </row>
    <row r="6" ht="28.5" customHeight="1" spans="1:4">
      <c r="A6" s="148" t="s">
        <v>865</v>
      </c>
      <c r="B6" s="149">
        <v>503000</v>
      </c>
      <c r="C6" s="150" t="s">
        <v>839</v>
      </c>
      <c r="D6" s="121">
        <v>246768</v>
      </c>
    </row>
    <row r="7" ht="28.5" customHeight="1" spans="1:4">
      <c r="A7" s="148" t="s">
        <v>866</v>
      </c>
      <c r="B7" s="149">
        <v>0</v>
      </c>
      <c r="C7" s="150" t="s">
        <v>841</v>
      </c>
      <c r="D7" s="121">
        <v>60000</v>
      </c>
    </row>
    <row r="8" ht="28.5" customHeight="1" spans="1:4">
      <c r="A8" s="148" t="s">
        <v>867</v>
      </c>
      <c r="B8" s="149">
        <v>0</v>
      </c>
      <c r="C8" s="150" t="s">
        <v>843</v>
      </c>
      <c r="D8" s="121">
        <v>0</v>
      </c>
    </row>
    <row r="9" ht="28.5" customHeight="1" spans="1:4">
      <c r="A9" s="151" t="s">
        <v>868</v>
      </c>
      <c r="B9" s="152">
        <v>28000</v>
      </c>
      <c r="C9" s="150" t="s">
        <v>845</v>
      </c>
      <c r="D9" s="121">
        <v>0</v>
      </c>
    </row>
    <row r="10" ht="28.5" customHeight="1" spans="1:4">
      <c r="A10" s="153" t="s">
        <v>840</v>
      </c>
      <c r="B10" s="154">
        <v>1568509.4</v>
      </c>
      <c r="C10" s="155" t="s">
        <v>847</v>
      </c>
      <c r="D10" s="155" t="s">
        <v>847</v>
      </c>
    </row>
    <row r="11" ht="28.5" customHeight="1" spans="1:4">
      <c r="A11" s="127" t="s">
        <v>842</v>
      </c>
      <c r="B11" s="132">
        <v>1465388.4</v>
      </c>
      <c r="C11" s="155" t="s">
        <v>847</v>
      </c>
      <c r="D11" s="155" t="s">
        <v>847</v>
      </c>
    </row>
    <row r="12" ht="28.5" customHeight="1" spans="1:4">
      <c r="A12" s="156" t="s">
        <v>844</v>
      </c>
      <c r="B12" s="132">
        <v>43121</v>
      </c>
      <c r="C12" s="155" t="s">
        <v>847</v>
      </c>
      <c r="D12" s="155" t="s">
        <v>847</v>
      </c>
    </row>
    <row r="13" ht="28.5" customHeight="1" spans="1:4">
      <c r="A13" s="151" t="s">
        <v>846</v>
      </c>
      <c r="B13" s="132">
        <v>18000</v>
      </c>
      <c r="C13" s="155" t="s">
        <v>847</v>
      </c>
      <c r="D13" s="155" t="s">
        <v>847</v>
      </c>
    </row>
    <row r="14" ht="28.5" customHeight="1" spans="1:4">
      <c r="A14" s="127" t="s">
        <v>848</v>
      </c>
      <c r="B14" s="132">
        <v>79000</v>
      </c>
      <c r="C14" s="155" t="s">
        <v>847</v>
      </c>
      <c r="D14" s="155" t="s">
        <v>847</v>
      </c>
    </row>
    <row r="15" ht="28.5" customHeight="1" spans="1:4">
      <c r="A15" s="127" t="s">
        <v>849</v>
      </c>
      <c r="B15" s="132">
        <v>110509.33</v>
      </c>
      <c r="C15" s="155" t="s">
        <v>847</v>
      </c>
      <c r="D15" s="155" t="s">
        <v>847</v>
      </c>
    </row>
    <row r="16" ht="28.5" customHeight="1" spans="1:4">
      <c r="A16" s="127" t="s">
        <v>850</v>
      </c>
      <c r="B16" s="132">
        <v>0</v>
      </c>
      <c r="C16" s="155" t="s">
        <v>847</v>
      </c>
      <c r="D16" s="155" t="s">
        <v>847</v>
      </c>
    </row>
    <row r="17" ht="28.5" customHeight="1" spans="1:4">
      <c r="A17" s="127" t="s">
        <v>851</v>
      </c>
      <c r="B17" s="132">
        <v>0</v>
      </c>
      <c r="C17" s="155" t="s">
        <v>847</v>
      </c>
      <c r="D17" s="157" t="s">
        <v>847</v>
      </c>
    </row>
    <row r="18" ht="28.5" customHeight="1" spans="1:4">
      <c r="A18" s="127" t="s">
        <v>852</v>
      </c>
      <c r="B18" s="135">
        <v>2307018.73</v>
      </c>
      <c r="C18" s="158" t="s">
        <v>853</v>
      </c>
      <c r="D18" s="135">
        <v>1772156.4</v>
      </c>
    </row>
    <row r="19" ht="28.5" customHeight="1" spans="1:4">
      <c r="A19" s="127" t="s">
        <v>854</v>
      </c>
      <c r="B19" s="135">
        <v>0</v>
      </c>
      <c r="C19" s="151" t="s">
        <v>855</v>
      </c>
      <c r="D19" s="135">
        <v>0</v>
      </c>
    </row>
    <row r="20" ht="28.5" customHeight="1" spans="1:4">
      <c r="A20" s="127" t="s">
        <v>856</v>
      </c>
      <c r="B20" s="135">
        <v>0</v>
      </c>
      <c r="C20" s="158" t="s">
        <v>857</v>
      </c>
      <c r="D20" s="135">
        <v>0</v>
      </c>
    </row>
    <row r="21" ht="28.5" customHeight="1" spans="1:4">
      <c r="A21" s="156" t="s">
        <v>858</v>
      </c>
      <c r="B21" s="126">
        <v>2307018.73</v>
      </c>
      <c r="C21" s="148" t="s">
        <v>859</v>
      </c>
      <c r="D21" s="135">
        <v>1772156.4</v>
      </c>
    </row>
    <row r="22" ht="28.5" customHeight="1" spans="1:4">
      <c r="A22" s="155" t="s">
        <v>847</v>
      </c>
      <c r="B22" s="159" t="s">
        <v>847</v>
      </c>
      <c r="C22" s="151" t="s">
        <v>860</v>
      </c>
      <c r="D22" s="135">
        <v>534862.33</v>
      </c>
    </row>
    <row r="23" ht="28.5" customHeight="1" spans="1:4">
      <c r="A23" s="148" t="s">
        <v>861</v>
      </c>
      <c r="B23" s="149">
        <v>6824745.32</v>
      </c>
      <c r="C23" s="158" t="s">
        <v>862</v>
      </c>
      <c r="D23" s="135">
        <v>7359607.65</v>
      </c>
    </row>
    <row r="24" ht="28.5" customHeight="1" spans="1:4">
      <c r="A24" s="160" t="s">
        <v>863</v>
      </c>
      <c r="B24" s="121">
        <v>9131764.05</v>
      </c>
      <c r="C24" s="161" t="s">
        <v>863</v>
      </c>
      <c r="D24" s="126">
        <v>9131764.05</v>
      </c>
    </row>
    <row r="25" ht="15.75" customHeight="1" spans="1:4">
      <c r="A25" s="162"/>
      <c r="B25" s="163"/>
      <c r="C25" s="164"/>
      <c r="D25" s="144"/>
    </row>
  </sheetData>
  <mergeCells count="1">
    <mergeCell ref="A1:D1"/>
  </mergeCells>
  <printOptions horizontalCentered="1"/>
  <pageMargins left="0.393700787401575" right="0.393700787401575" top="0.393700787401575" bottom="0.393700787401575" header="0.51181" footer="0.51181"/>
  <pageSetup paperSize="9" scale="80" pageOrder="overThenDown" orientation="landscape" errors="blank"/>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showGridLines="0" showZeros="0" zoomScalePageLayoutView="60" workbookViewId="0">
      <pane topLeftCell="A1" activePane="bottomRight" state="frozen"/>
      <selection activeCell="F20" sqref="F20"/>
    </sheetView>
  </sheetViews>
  <sheetFormatPr defaultColWidth="8" defaultRowHeight="13.5" outlineLevelCol="3"/>
  <cols>
    <col min="1" max="1" width="27.125" style="101" customWidth="1"/>
    <col min="2" max="2" width="22.625" style="101" customWidth="1"/>
    <col min="3" max="3" width="24" style="101" customWidth="1"/>
    <col min="4" max="4" width="22.625" style="101" customWidth="1"/>
    <col min="5" max="16384" width="8" style="102"/>
  </cols>
  <sheetData>
    <row r="1" ht="48" customHeight="1" spans="1:4">
      <c r="A1" s="103" t="s">
        <v>869</v>
      </c>
      <c r="B1" s="104"/>
      <c r="C1" s="104"/>
      <c r="D1" s="104"/>
    </row>
    <row r="2" ht="21" customHeight="1" spans="1:4">
      <c r="A2" s="105"/>
      <c r="B2" s="105"/>
      <c r="C2" s="105"/>
      <c r="D2" s="106"/>
    </row>
    <row r="3" ht="21" customHeight="1" spans="1:4">
      <c r="A3" s="107" t="s">
        <v>810</v>
      </c>
      <c r="B3" s="107"/>
      <c r="C3" s="107"/>
      <c r="D3" s="108" t="s">
        <v>811</v>
      </c>
    </row>
    <row r="4" ht="28.5" customHeight="1" spans="1:4">
      <c r="A4" s="109" t="s">
        <v>812</v>
      </c>
      <c r="B4" s="109" t="s">
        <v>376</v>
      </c>
      <c r="C4" s="109" t="s">
        <v>812</v>
      </c>
      <c r="D4" s="109" t="s">
        <v>376</v>
      </c>
    </row>
    <row r="5" ht="28.5" customHeight="1" spans="1:4">
      <c r="A5" s="110" t="s">
        <v>870</v>
      </c>
      <c r="B5" s="111">
        <v>53626766.89</v>
      </c>
      <c r="C5" s="110" t="s">
        <v>871</v>
      </c>
      <c r="D5" s="111">
        <v>88641454.32</v>
      </c>
    </row>
    <row r="6" ht="28.5" customHeight="1" spans="1:4">
      <c r="A6" s="112" t="s">
        <v>872</v>
      </c>
      <c r="B6" s="111">
        <v>52926766.89</v>
      </c>
      <c r="C6" s="112" t="s">
        <v>873</v>
      </c>
      <c r="D6" s="111">
        <v>3200000</v>
      </c>
    </row>
    <row r="7" ht="28.5" customHeight="1" spans="1:4">
      <c r="A7" s="110" t="s">
        <v>840</v>
      </c>
      <c r="B7" s="111">
        <v>36640000</v>
      </c>
      <c r="C7" s="113" t="s">
        <v>874</v>
      </c>
      <c r="D7" s="111">
        <v>270000</v>
      </c>
    </row>
    <row r="8" ht="28.5" customHeight="1" spans="1:4">
      <c r="A8" s="114" t="s">
        <v>875</v>
      </c>
      <c r="B8" s="111">
        <v>30600000</v>
      </c>
      <c r="C8" s="115" t="s">
        <v>847</v>
      </c>
      <c r="D8" s="116" t="s">
        <v>847</v>
      </c>
    </row>
    <row r="9" ht="28.5" customHeight="1" spans="1:4">
      <c r="A9" s="114" t="s">
        <v>876</v>
      </c>
      <c r="B9" s="117">
        <v>80000</v>
      </c>
      <c r="C9" s="118" t="s">
        <v>847</v>
      </c>
      <c r="D9" s="119" t="s">
        <v>847</v>
      </c>
    </row>
    <row r="10" ht="28.5" customHeight="1" spans="1:4">
      <c r="A10" s="120" t="s">
        <v>877</v>
      </c>
      <c r="B10" s="117">
        <v>2840000</v>
      </c>
      <c r="C10" s="118" t="s">
        <v>847</v>
      </c>
      <c r="D10" s="119" t="s">
        <v>847</v>
      </c>
    </row>
    <row r="11" ht="28.5" customHeight="1" spans="1:4">
      <c r="A11" s="114" t="s">
        <v>878</v>
      </c>
      <c r="B11" s="117">
        <v>10000</v>
      </c>
      <c r="C11" s="118" t="s">
        <v>847</v>
      </c>
      <c r="D11" s="119" t="s">
        <v>847</v>
      </c>
    </row>
    <row r="12" ht="28.5" customHeight="1" spans="1:4">
      <c r="A12" s="114" t="s">
        <v>879</v>
      </c>
      <c r="B12" s="140">
        <v>0</v>
      </c>
      <c r="C12" s="118" t="s">
        <v>847</v>
      </c>
      <c r="D12" s="119" t="s">
        <v>847</v>
      </c>
    </row>
    <row r="13" ht="28.5" customHeight="1" spans="1:4">
      <c r="A13" s="125" t="s">
        <v>880</v>
      </c>
      <c r="B13" s="126">
        <v>93196766.89</v>
      </c>
      <c r="C13" s="127" t="s">
        <v>881</v>
      </c>
      <c r="D13" s="128">
        <v>92111454.32</v>
      </c>
    </row>
    <row r="14" ht="28.5" customHeight="1" spans="1:4">
      <c r="A14" s="114" t="s">
        <v>882</v>
      </c>
      <c r="B14" s="129">
        <v>0</v>
      </c>
      <c r="C14" s="130" t="s">
        <v>883</v>
      </c>
      <c r="D14" s="129">
        <v>0</v>
      </c>
    </row>
    <row r="15" ht="28.5" customHeight="1" spans="1:4">
      <c r="A15" s="114" t="s">
        <v>884</v>
      </c>
      <c r="B15" s="131">
        <v>0</v>
      </c>
      <c r="C15" s="130" t="s">
        <v>885</v>
      </c>
      <c r="D15" s="131">
        <v>0</v>
      </c>
    </row>
    <row r="16" ht="28.5" customHeight="1" spans="1:4">
      <c r="A16" s="125" t="s">
        <v>886</v>
      </c>
      <c r="B16" s="126">
        <v>93196766.89</v>
      </c>
      <c r="C16" s="127" t="s">
        <v>887</v>
      </c>
      <c r="D16" s="132">
        <v>92111454.32</v>
      </c>
    </row>
    <row r="17" ht="28.5" customHeight="1" spans="1:4">
      <c r="A17" s="133" t="s">
        <v>847</v>
      </c>
      <c r="B17" s="134" t="s">
        <v>847</v>
      </c>
      <c r="C17" s="127" t="s">
        <v>888</v>
      </c>
      <c r="D17" s="132">
        <v>1085312.57000001</v>
      </c>
    </row>
    <row r="18" ht="28.5" customHeight="1" spans="1:4">
      <c r="A18" s="114" t="s">
        <v>889</v>
      </c>
      <c r="B18" s="135">
        <v>14263364.32</v>
      </c>
      <c r="C18" s="127" t="s">
        <v>890</v>
      </c>
      <c r="D18" s="132">
        <v>15348676.89</v>
      </c>
    </row>
    <row r="19" ht="28.5" customHeight="1" spans="1:4">
      <c r="A19" s="133" t="s">
        <v>863</v>
      </c>
      <c r="B19" s="135">
        <v>107460131.21</v>
      </c>
      <c r="C19" s="136" t="s">
        <v>863</v>
      </c>
      <c r="D19" s="128">
        <v>107460131.21</v>
      </c>
    </row>
    <row r="20" ht="28.5" customHeight="1" spans="1:4">
      <c r="A20" s="137"/>
      <c r="B20" s="138"/>
      <c r="C20" s="137"/>
      <c r="D20" s="139"/>
    </row>
  </sheetData>
  <mergeCells count="1">
    <mergeCell ref="A1:D1"/>
  </mergeCells>
  <printOptions horizontalCentered="1"/>
  <pageMargins left="1.18110236220472" right="0" top="0.78740157480315" bottom="0" header="0.511811023622047" footer="0.511811023622047"/>
  <pageSetup paperSize="9" scale="90" pageOrder="overThenDown" orientation="landscape" errors="blank"/>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showGridLines="0" showZeros="0" zoomScalePageLayoutView="60" workbookViewId="0">
      <pane topLeftCell="A1" activePane="bottomRight" state="frozen"/>
      <selection activeCell="D5" sqref="D5"/>
    </sheetView>
  </sheetViews>
  <sheetFormatPr defaultColWidth="8" defaultRowHeight="13.5" outlineLevelCol="3"/>
  <cols>
    <col min="1" max="4" width="25.625" style="101" customWidth="1"/>
    <col min="5" max="16384" width="8" style="102"/>
  </cols>
  <sheetData>
    <row r="1" ht="48" customHeight="1" spans="1:4">
      <c r="A1" s="103" t="s">
        <v>869</v>
      </c>
      <c r="B1" s="104"/>
      <c r="C1" s="104"/>
      <c r="D1" s="104"/>
    </row>
    <row r="2" ht="21" customHeight="1" spans="1:4">
      <c r="A2" s="105"/>
      <c r="B2" s="105"/>
      <c r="C2" s="105"/>
      <c r="D2" s="106"/>
    </row>
    <row r="3" ht="21" customHeight="1" spans="1:4">
      <c r="A3" s="107" t="s">
        <v>827</v>
      </c>
      <c r="B3" s="107"/>
      <c r="C3" s="107"/>
      <c r="D3" s="108" t="s">
        <v>811</v>
      </c>
    </row>
    <row r="4" ht="28.5" customHeight="1" spans="1:4">
      <c r="A4" s="109" t="s">
        <v>812</v>
      </c>
      <c r="B4" s="109" t="s">
        <v>376</v>
      </c>
      <c r="C4" s="109" t="s">
        <v>812</v>
      </c>
      <c r="D4" s="109" t="s">
        <v>376</v>
      </c>
    </row>
    <row r="5" ht="28.5" customHeight="1" spans="1:4">
      <c r="A5" s="110" t="s">
        <v>870</v>
      </c>
      <c r="B5" s="111">
        <v>15436064.65</v>
      </c>
      <c r="C5" s="110" t="s">
        <v>871</v>
      </c>
      <c r="D5" s="111">
        <v>39098132.2</v>
      </c>
    </row>
    <row r="6" ht="28.5" customHeight="1" spans="1:4">
      <c r="A6" s="112" t="s">
        <v>872</v>
      </c>
      <c r="B6" s="111">
        <v>15113364.48</v>
      </c>
      <c r="C6" s="112" t="s">
        <v>873</v>
      </c>
      <c r="D6" s="111">
        <v>900000</v>
      </c>
    </row>
    <row r="7" ht="28.5" customHeight="1" spans="1:4">
      <c r="A7" s="110" t="s">
        <v>840</v>
      </c>
      <c r="B7" s="111">
        <v>22220000</v>
      </c>
      <c r="C7" s="113" t="s">
        <v>874</v>
      </c>
      <c r="D7" s="111">
        <v>210000</v>
      </c>
    </row>
    <row r="8" ht="28.5" customHeight="1" spans="1:4">
      <c r="A8" s="114" t="s">
        <v>875</v>
      </c>
      <c r="B8" s="111">
        <v>19000000</v>
      </c>
      <c r="C8" s="115" t="s">
        <v>847</v>
      </c>
      <c r="D8" s="116" t="s">
        <v>847</v>
      </c>
    </row>
    <row r="9" ht="28.5" customHeight="1" spans="1:4">
      <c r="A9" s="114" t="s">
        <v>876</v>
      </c>
      <c r="B9" s="117">
        <v>30000</v>
      </c>
      <c r="C9" s="118" t="s">
        <v>847</v>
      </c>
      <c r="D9" s="119" t="s">
        <v>847</v>
      </c>
    </row>
    <row r="10" ht="28.5" customHeight="1" spans="1:4">
      <c r="A10" s="120" t="s">
        <v>877</v>
      </c>
      <c r="B10" s="117">
        <v>2750000</v>
      </c>
      <c r="C10" s="118" t="s">
        <v>847</v>
      </c>
      <c r="D10" s="119" t="s">
        <v>847</v>
      </c>
    </row>
    <row r="11" ht="28.5" customHeight="1" spans="1:4">
      <c r="A11" s="114" t="s">
        <v>878</v>
      </c>
      <c r="B11" s="121">
        <v>0</v>
      </c>
      <c r="C11" s="122" t="s">
        <v>847</v>
      </c>
      <c r="D11" s="123" t="s">
        <v>847</v>
      </c>
    </row>
    <row r="12" ht="28.5" customHeight="1" spans="1:4">
      <c r="A12" s="114" t="s">
        <v>879</v>
      </c>
      <c r="B12" s="124">
        <v>0</v>
      </c>
      <c r="C12" s="122" t="s">
        <v>847</v>
      </c>
      <c r="D12" s="123" t="s">
        <v>847</v>
      </c>
    </row>
    <row r="13" ht="28.5" customHeight="1" spans="1:4">
      <c r="A13" s="125" t="s">
        <v>880</v>
      </c>
      <c r="B13" s="126">
        <v>40436064.65</v>
      </c>
      <c r="C13" s="127" t="s">
        <v>881</v>
      </c>
      <c r="D13" s="128">
        <v>40208132.2</v>
      </c>
    </row>
    <row r="14" ht="28.5" customHeight="1" spans="1:4">
      <c r="A14" s="114" t="s">
        <v>882</v>
      </c>
      <c r="B14" s="129">
        <v>0</v>
      </c>
      <c r="C14" s="130" t="s">
        <v>883</v>
      </c>
      <c r="D14" s="129">
        <v>0</v>
      </c>
    </row>
    <row r="15" ht="28.5" customHeight="1" spans="1:4">
      <c r="A15" s="114" t="s">
        <v>884</v>
      </c>
      <c r="B15" s="131">
        <v>0</v>
      </c>
      <c r="C15" s="130" t="s">
        <v>885</v>
      </c>
      <c r="D15" s="131">
        <v>0</v>
      </c>
    </row>
    <row r="16" ht="28.5" customHeight="1" spans="1:4">
      <c r="A16" s="125" t="s">
        <v>886</v>
      </c>
      <c r="B16" s="126">
        <v>40436064.65</v>
      </c>
      <c r="C16" s="127" t="s">
        <v>887</v>
      </c>
      <c r="D16" s="132">
        <v>40208132.2</v>
      </c>
    </row>
    <row r="17" ht="28.5" customHeight="1" spans="1:4">
      <c r="A17" s="133" t="s">
        <v>847</v>
      </c>
      <c r="B17" s="134" t="s">
        <v>847</v>
      </c>
      <c r="C17" s="127" t="s">
        <v>888</v>
      </c>
      <c r="D17" s="132">
        <v>227932.449999996</v>
      </c>
    </row>
    <row r="18" ht="28.5" customHeight="1" spans="1:4">
      <c r="A18" s="114" t="s">
        <v>889</v>
      </c>
      <c r="B18" s="135">
        <v>7232067.55</v>
      </c>
      <c r="C18" s="127" t="s">
        <v>890</v>
      </c>
      <c r="D18" s="132">
        <v>7460000</v>
      </c>
    </row>
    <row r="19" ht="28.5" customHeight="1" spans="1:4">
      <c r="A19" s="133" t="s">
        <v>863</v>
      </c>
      <c r="B19" s="135">
        <v>47668132.2</v>
      </c>
      <c r="C19" s="136" t="s">
        <v>863</v>
      </c>
      <c r="D19" s="128">
        <v>47668132.2</v>
      </c>
    </row>
    <row r="20" ht="28.5" customHeight="1" spans="1:4">
      <c r="A20" s="137"/>
      <c r="B20" s="138"/>
      <c r="C20" s="137"/>
      <c r="D20" s="139"/>
    </row>
  </sheetData>
  <mergeCells count="1">
    <mergeCell ref="A1:D1"/>
  </mergeCells>
  <printOptions horizontalCentered="1"/>
  <pageMargins left="0.984251968503937" right="0" top="0.78740157480315" bottom="0" header="0.511811023622047" footer="0.511811023622047"/>
  <pageSetup paperSize="9" scale="85" pageOrder="overThenDown" orientation="landscape" errors="blank"/>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workbookViewId="0">
      <selection activeCell="A38" sqref="A38"/>
    </sheetView>
  </sheetViews>
  <sheetFormatPr defaultColWidth="8" defaultRowHeight="12.75"/>
  <cols>
    <col min="1" max="1" width="49.0916666666667" style="60" customWidth="1"/>
    <col min="2" max="4" width="23.0916666666667" style="60" customWidth="1"/>
    <col min="5" max="16384" width="8" style="60"/>
  </cols>
  <sheetData>
    <row r="1" ht="37" customHeight="1" spans="1:12">
      <c r="A1" s="28" t="s">
        <v>891</v>
      </c>
      <c r="B1" s="28"/>
      <c r="C1" s="28"/>
      <c r="D1" s="28"/>
      <c r="E1" s="61"/>
      <c r="F1" s="61"/>
      <c r="G1" s="61"/>
      <c r="H1" s="61"/>
      <c r="I1" s="61"/>
      <c r="J1" s="61"/>
      <c r="K1" s="61"/>
      <c r="L1" s="61"/>
    </row>
    <row r="2" ht="16" customHeight="1" spans="1:12">
      <c r="A2" s="62"/>
    </row>
    <row r="3" ht="21" customHeight="1" spans="1:12">
      <c r="A3" s="84" t="s">
        <v>892</v>
      </c>
      <c r="B3" s="85" t="s">
        <v>4</v>
      </c>
      <c r="C3" s="68"/>
      <c r="D3" s="68"/>
    </row>
    <row r="4" ht="40" customHeight="1" spans="1:12">
      <c r="A4" s="86"/>
      <c r="B4" s="87" t="s">
        <v>70</v>
      </c>
      <c r="C4" s="88" t="s">
        <v>893</v>
      </c>
      <c r="D4" s="88" t="s">
        <v>894</v>
      </c>
    </row>
    <row r="5" ht="14" customHeight="1" spans="1:12">
      <c r="A5" s="89" t="s">
        <v>895</v>
      </c>
      <c r="B5" s="52"/>
      <c r="C5" s="52"/>
      <c r="D5" s="52"/>
    </row>
    <row r="6" ht="14" customHeight="1" spans="1:12">
      <c r="A6" s="89" t="s">
        <v>896</v>
      </c>
      <c r="B6" s="52"/>
      <c r="C6" s="52"/>
      <c r="D6" s="52"/>
    </row>
    <row r="7" ht="14" customHeight="1" spans="1:12">
      <c r="A7" s="90" t="s">
        <v>897</v>
      </c>
      <c r="B7" s="52"/>
      <c r="C7" s="52"/>
      <c r="D7" s="52"/>
    </row>
    <row r="8" ht="14" customHeight="1" spans="1:12">
      <c r="A8" s="91" t="s">
        <v>840</v>
      </c>
      <c r="B8" s="52"/>
      <c r="C8" s="52"/>
      <c r="D8" s="72"/>
    </row>
    <row r="9" ht="14" customHeight="1" spans="1:12">
      <c r="A9" s="73" t="s">
        <v>898</v>
      </c>
      <c r="B9" s="52"/>
      <c r="C9" s="52"/>
      <c r="D9" s="52"/>
    </row>
    <row r="10" ht="14" customHeight="1" spans="1:12">
      <c r="A10" s="89" t="s">
        <v>876</v>
      </c>
      <c r="B10" s="52"/>
      <c r="C10" s="52"/>
      <c r="D10" s="52"/>
    </row>
    <row r="11" ht="14" customHeight="1" spans="1:12">
      <c r="A11" s="89" t="s">
        <v>877</v>
      </c>
      <c r="B11" s="52"/>
      <c r="C11" s="52"/>
      <c r="D11" s="52"/>
    </row>
    <row r="12" ht="14" customHeight="1" spans="1:12">
      <c r="A12" s="89" t="s">
        <v>878</v>
      </c>
      <c r="B12" s="52"/>
      <c r="C12" s="52"/>
      <c r="D12" s="52"/>
    </row>
    <row r="13" ht="14" customHeight="1" spans="1:12">
      <c r="A13" s="89" t="s">
        <v>899</v>
      </c>
      <c r="B13" s="52"/>
      <c r="C13" s="52"/>
      <c r="D13" s="52"/>
    </row>
    <row r="14" ht="14" customHeight="1" spans="1:12">
      <c r="A14" s="89" t="s">
        <v>880</v>
      </c>
      <c r="B14" s="52"/>
      <c r="C14" s="52"/>
      <c r="D14" s="52"/>
    </row>
    <row r="15" ht="14" customHeight="1" spans="1:12">
      <c r="A15" s="89" t="s">
        <v>882</v>
      </c>
      <c r="B15" s="52"/>
      <c r="C15" s="52"/>
      <c r="D15" s="52"/>
    </row>
    <row r="16" ht="14" customHeight="1" spans="1:12">
      <c r="A16" s="89" t="s">
        <v>884</v>
      </c>
      <c r="B16" s="52"/>
      <c r="C16" s="52"/>
      <c r="D16" s="52"/>
    </row>
    <row r="17" ht="14" customHeight="1" spans="1:4">
      <c r="A17" s="89" t="s">
        <v>886</v>
      </c>
      <c r="B17" s="52"/>
      <c r="C17" s="52"/>
      <c r="D17" s="52"/>
    </row>
    <row r="18" ht="14" customHeight="1" spans="1:4">
      <c r="A18" s="89" t="s">
        <v>889</v>
      </c>
      <c r="B18" s="52"/>
      <c r="C18" s="52"/>
      <c r="D18" s="52"/>
    </row>
    <row r="19" ht="14" customHeight="1" spans="1:4">
      <c r="A19" s="92" t="s">
        <v>900</v>
      </c>
      <c r="B19" s="52"/>
      <c r="C19" s="52"/>
      <c r="D19" s="52"/>
    </row>
    <row r="20" spans="1:4">
      <c r="A20" s="93" t="s">
        <v>892</v>
      </c>
      <c r="B20" s="94" t="s">
        <v>4</v>
      </c>
      <c r="C20" s="95"/>
      <c r="D20" s="95"/>
    </row>
    <row r="21" ht="24.75" spans="1:4">
      <c r="A21" s="96"/>
      <c r="B21" s="95" t="s">
        <v>70</v>
      </c>
      <c r="C21" s="97" t="s">
        <v>893</v>
      </c>
      <c r="D21" s="97" t="s">
        <v>894</v>
      </c>
    </row>
    <row r="22" ht="14" customHeight="1" spans="1:4">
      <c r="A22" s="98" t="s">
        <v>901</v>
      </c>
      <c r="B22" s="52"/>
      <c r="C22" s="52"/>
      <c r="D22" s="72"/>
    </row>
    <row r="23" ht="14" customHeight="1" spans="1:4">
      <c r="A23" s="91" t="s">
        <v>902</v>
      </c>
      <c r="B23" s="52"/>
      <c r="C23" s="72"/>
      <c r="D23" s="52"/>
    </row>
    <row r="24" ht="14" customHeight="1" spans="1:4">
      <c r="A24" s="91" t="s">
        <v>903</v>
      </c>
      <c r="B24" s="52"/>
      <c r="C24" s="52"/>
      <c r="D24" s="52"/>
    </row>
    <row r="25" ht="14" customHeight="1" spans="1:4">
      <c r="A25" s="91" t="s">
        <v>904</v>
      </c>
      <c r="B25" s="52"/>
      <c r="C25" s="52"/>
      <c r="D25" s="52"/>
    </row>
    <row r="26" ht="14" customHeight="1" spans="1:4">
      <c r="A26" s="99" t="s">
        <v>905</v>
      </c>
      <c r="B26" s="52"/>
      <c r="C26" s="52"/>
      <c r="D26" s="52"/>
    </row>
    <row r="27" ht="14" customHeight="1" spans="1:4">
      <c r="A27" s="98" t="s">
        <v>873</v>
      </c>
      <c r="B27" s="52"/>
      <c r="C27" s="52"/>
      <c r="D27" s="52"/>
    </row>
    <row r="28" ht="14" customHeight="1" spans="1:4">
      <c r="A28" s="91" t="s">
        <v>874</v>
      </c>
      <c r="B28" s="52"/>
      <c r="C28" s="52"/>
      <c r="D28" s="52"/>
    </row>
    <row r="29" ht="14" customHeight="1" spans="1:4">
      <c r="A29" s="91" t="s">
        <v>881</v>
      </c>
      <c r="B29" s="52"/>
      <c r="C29" s="52"/>
      <c r="D29" s="52"/>
    </row>
    <row r="30" ht="14" customHeight="1" spans="1:4">
      <c r="A30" s="91" t="s">
        <v>883</v>
      </c>
      <c r="B30" s="52"/>
      <c r="C30" s="52"/>
      <c r="D30" s="52"/>
    </row>
    <row r="31" spans="1:4">
      <c r="A31" s="91" t="s">
        <v>885</v>
      </c>
      <c r="B31" s="54"/>
      <c r="C31" s="54"/>
      <c r="D31" s="54"/>
    </row>
    <row r="32" spans="1:4">
      <c r="A32" s="91" t="s">
        <v>887</v>
      </c>
      <c r="B32" s="54"/>
      <c r="C32" s="54"/>
      <c r="D32" s="54"/>
    </row>
    <row r="33" spans="1:4">
      <c r="A33" s="91" t="s">
        <v>888</v>
      </c>
      <c r="B33" s="54"/>
      <c r="C33" s="54"/>
      <c r="D33" s="54"/>
    </row>
    <row r="34" spans="1:4">
      <c r="A34" s="91" t="s">
        <v>890</v>
      </c>
      <c r="B34" s="54"/>
      <c r="C34" s="54"/>
      <c r="D34" s="54"/>
    </row>
    <row r="35" spans="1:4">
      <c r="A35" s="100" t="s">
        <v>900</v>
      </c>
      <c r="B35" s="54"/>
      <c r="C35" s="54"/>
      <c r="D35" s="54"/>
    </row>
    <row r="37" ht="14.25" spans="1:4">
      <c r="A37" s="59" t="s">
        <v>906</v>
      </c>
    </row>
  </sheetData>
  <mergeCells count="5">
    <mergeCell ref="A1:D1"/>
    <mergeCell ref="B3:D3"/>
    <mergeCell ref="B20:D20"/>
    <mergeCell ref="A3:A4"/>
    <mergeCell ref="A20:A21"/>
  </mergeCells>
  <pageMargins left="0.751388888888889" right="0.751388888888889" top="1" bottom="1" header="0.5" footer="0.5"/>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A21" sqref="A21"/>
    </sheetView>
  </sheetViews>
  <sheetFormatPr defaultColWidth="8" defaultRowHeight="12.75"/>
  <cols>
    <col min="1" max="1" width="40.45" style="60" customWidth="1"/>
    <col min="2" max="2" width="14.0916666666667" style="60" customWidth="1"/>
    <col min="3" max="3" width="26.0916666666667" style="60" customWidth="1"/>
    <col min="4" max="4" width="14.0916666666667" style="60" customWidth="1"/>
    <col min="5" max="16384" width="8" style="60"/>
  </cols>
  <sheetData>
    <row r="1" ht="36" customHeight="1" spans="1:12">
      <c r="A1" s="28" t="s">
        <v>907</v>
      </c>
      <c r="B1" s="28"/>
      <c r="C1" s="28"/>
      <c r="D1" s="28"/>
      <c r="E1" s="61"/>
      <c r="F1" s="61"/>
      <c r="G1" s="61"/>
      <c r="H1" s="61"/>
      <c r="I1" s="61"/>
      <c r="J1" s="61"/>
      <c r="K1" s="61"/>
      <c r="L1" s="61"/>
    </row>
    <row r="2" ht="19.5" customHeight="1" spans="1:12">
      <c r="A2" s="62"/>
      <c r="D2" s="30" t="s">
        <v>1</v>
      </c>
    </row>
    <row r="3" ht="23.5" customHeight="1" spans="1:12">
      <c r="A3" s="66" t="s">
        <v>892</v>
      </c>
      <c r="B3" s="67" t="s">
        <v>4</v>
      </c>
      <c r="C3" s="68" t="s">
        <v>812</v>
      </c>
      <c r="D3" s="67" t="s">
        <v>4</v>
      </c>
    </row>
    <row r="4" ht="23.5" customHeight="1" spans="1:12">
      <c r="A4" s="69" t="s">
        <v>895</v>
      </c>
      <c r="B4" s="52"/>
      <c r="C4" s="70" t="s">
        <v>901</v>
      </c>
      <c r="D4" s="52"/>
    </row>
    <row r="5" ht="23.5" customHeight="1" spans="1:12">
      <c r="A5" s="69" t="s">
        <v>908</v>
      </c>
      <c r="B5" s="52"/>
      <c r="C5" s="70" t="s">
        <v>909</v>
      </c>
      <c r="D5" s="52"/>
    </row>
    <row r="6" ht="23.5" customHeight="1" spans="1:12">
      <c r="A6" s="69" t="s">
        <v>910</v>
      </c>
      <c r="B6" s="52"/>
      <c r="C6" s="70" t="s">
        <v>911</v>
      </c>
      <c r="D6" s="52"/>
    </row>
    <row r="7" ht="23.5" customHeight="1" spans="1:12">
      <c r="A7" s="69" t="s">
        <v>912</v>
      </c>
      <c r="B7" s="52"/>
      <c r="C7" s="70" t="s">
        <v>913</v>
      </c>
      <c r="D7" s="52"/>
    </row>
    <row r="8" ht="23.5" customHeight="1" spans="1:12">
      <c r="A8" s="69" t="s">
        <v>840</v>
      </c>
      <c r="B8" s="52"/>
      <c r="C8" s="70" t="s">
        <v>874</v>
      </c>
      <c r="D8" s="52"/>
    </row>
    <row r="9" ht="23.5" customHeight="1" spans="1:12">
      <c r="A9" s="69" t="s">
        <v>914</v>
      </c>
      <c r="B9" s="52"/>
      <c r="C9" s="71"/>
      <c r="D9" s="72"/>
    </row>
    <row r="10" ht="23.5" customHeight="1" spans="1:12">
      <c r="A10" s="73" t="s">
        <v>915</v>
      </c>
      <c r="B10" s="52"/>
      <c r="C10" s="71"/>
      <c r="D10" s="72"/>
    </row>
    <row r="11" ht="23.5" customHeight="1" spans="1:12">
      <c r="A11" s="74" t="s">
        <v>876</v>
      </c>
      <c r="B11" s="52"/>
      <c r="C11" s="71"/>
      <c r="D11" s="72"/>
    </row>
    <row r="12" ht="23.5" customHeight="1" spans="1:12">
      <c r="A12" s="69" t="s">
        <v>916</v>
      </c>
      <c r="B12" s="52"/>
      <c r="C12" s="70"/>
      <c r="D12" s="52"/>
    </row>
    <row r="13" ht="23.5" customHeight="1" spans="1:12">
      <c r="A13" s="69" t="s">
        <v>917</v>
      </c>
      <c r="B13" s="52"/>
      <c r="C13" s="70" t="s">
        <v>881</v>
      </c>
      <c r="D13" s="52"/>
    </row>
    <row r="14" ht="23.5" customHeight="1" spans="1:12">
      <c r="A14" s="69" t="s">
        <v>918</v>
      </c>
      <c r="B14" s="52"/>
      <c r="C14" s="70" t="s">
        <v>883</v>
      </c>
      <c r="D14" s="52"/>
    </row>
    <row r="15" ht="23.5" customHeight="1" spans="1:12">
      <c r="A15" s="75" t="s">
        <v>919</v>
      </c>
      <c r="B15" s="52"/>
      <c r="C15" s="70" t="s">
        <v>885</v>
      </c>
      <c r="D15" s="52"/>
    </row>
    <row r="16" ht="23.5" customHeight="1" spans="1:12">
      <c r="A16" s="76" t="s">
        <v>920</v>
      </c>
      <c r="B16" s="77"/>
      <c r="C16" s="78" t="s">
        <v>887</v>
      </c>
      <c r="D16" s="52"/>
    </row>
    <row r="17" ht="23.5" customHeight="1" spans="1:4">
      <c r="A17" s="64"/>
      <c r="B17" s="52"/>
      <c r="C17" s="70" t="s">
        <v>888</v>
      </c>
      <c r="D17" s="52"/>
    </row>
    <row r="18" ht="23.5" customHeight="1" spans="1:4">
      <c r="A18" s="79" t="s">
        <v>921</v>
      </c>
      <c r="B18" s="52"/>
      <c r="C18" s="80" t="s">
        <v>890</v>
      </c>
      <c r="D18" s="52"/>
    </row>
    <row r="19" ht="23.5" customHeight="1" spans="1:4">
      <c r="A19" s="81" t="s">
        <v>900</v>
      </c>
      <c r="B19" s="82"/>
      <c r="C19" s="83" t="s">
        <v>863</v>
      </c>
      <c r="D19" s="54"/>
    </row>
    <row r="21" ht="14.25" spans="1:4">
      <c r="A21" s="59" t="s">
        <v>922</v>
      </c>
    </row>
  </sheetData>
  <mergeCells count="1">
    <mergeCell ref="A1:D1"/>
  </mergeCells>
  <pageMargins left="0.75" right="0.75" top="0.747916666666667" bottom="1" header="0.5" footer="0.5"/>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showZeros="0" workbookViewId="0">
      <selection activeCell="M22" sqref="M22"/>
    </sheetView>
  </sheetViews>
  <sheetFormatPr defaultColWidth="8" defaultRowHeight="12.75"/>
  <cols>
    <col min="1" max="1" width="40" style="60" customWidth="1"/>
    <col min="2" max="2" width="14.0916666666667" style="60" customWidth="1"/>
    <col min="3" max="3" width="26.0916666666667" style="60" customWidth="1"/>
    <col min="4" max="4" width="14.0916666666667" style="60" customWidth="1"/>
    <col min="5" max="16384" width="8" style="60"/>
  </cols>
  <sheetData>
    <row r="1" ht="24" spans="1:12">
      <c r="A1" s="28" t="s">
        <v>923</v>
      </c>
      <c r="B1" s="28"/>
      <c r="C1" s="28"/>
      <c r="D1" s="28"/>
      <c r="E1" s="61"/>
      <c r="F1" s="61"/>
      <c r="G1" s="61"/>
      <c r="H1" s="61"/>
      <c r="I1" s="61"/>
      <c r="J1" s="61"/>
      <c r="K1" s="61"/>
      <c r="L1" s="61"/>
    </row>
    <row r="2" spans="1:12">
      <c r="A2" s="62"/>
      <c r="D2" s="30" t="s">
        <v>1</v>
      </c>
    </row>
    <row r="3" ht="24" customHeight="1" spans="1:12">
      <c r="A3" s="31" t="s">
        <v>892</v>
      </c>
      <c r="B3" s="32" t="s">
        <v>4</v>
      </c>
      <c r="C3" s="31" t="s">
        <v>892</v>
      </c>
      <c r="D3" s="32" t="s">
        <v>4</v>
      </c>
    </row>
    <row r="4" ht="23.5" customHeight="1" spans="1:12">
      <c r="A4" s="33" t="s">
        <v>924</v>
      </c>
      <c r="B4" s="34"/>
      <c r="C4" s="35" t="s">
        <v>925</v>
      </c>
      <c r="D4" s="34"/>
    </row>
    <row r="5" ht="23.5" customHeight="1" spans="1:12">
      <c r="A5" s="36" t="s">
        <v>926</v>
      </c>
      <c r="B5" s="34"/>
      <c r="C5" s="37" t="s">
        <v>927</v>
      </c>
      <c r="D5" s="34"/>
    </row>
    <row r="6" ht="23.5" customHeight="1" spans="1:12">
      <c r="A6" s="38" t="s">
        <v>928</v>
      </c>
      <c r="B6" s="34"/>
      <c r="C6" s="39" t="s">
        <v>929</v>
      </c>
      <c r="D6" s="34"/>
    </row>
    <row r="7" ht="23.5" customHeight="1" spans="1:12">
      <c r="A7" s="40" t="s">
        <v>930</v>
      </c>
      <c r="B7" s="34"/>
      <c r="C7" s="41" t="s">
        <v>931</v>
      </c>
      <c r="D7" s="34"/>
    </row>
    <row r="8" ht="23.5" customHeight="1" spans="1:12">
      <c r="A8" s="33" t="s">
        <v>848</v>
      </c>
      <c r="B8" s="34"/>
      <c r="C8" s="41" t="s">
        <v>932</v>
      </c>
      <c r="D8" s="34"/>
    </row>
    <row r="9" ht="23.5" customHeight="1" spans="1:12">
      <c r="A9" s="42"/>
      <c r="B9" s="34"/>
      <c r="C9" s="41" t="s">
        <v>933</v>
      </c>
      <c r="D9" s="34"/>
    </row>
    <row r="10" ht="23.5" customHeight="1" spans="1:12">
      <c r="A10" s="40" t="s">
        <v>878</v>
      </c>
      <c r="B10" s="34"/>
      <c r="C10" s="43" t="s">
        <v>934</v>
      </c>
      <c r="D10" s="34"/>
    </row>
    <row r="11" ht="23.5" customHeight="1" spans="1:12">
      <c r="A11" s="44" t="s">
        <v>899</v>
      </c>
      <c r="B11" s="34"/>
      <c r="C11" s="45" t="s">
        <v>845</v>
      </c>
      <c r="D11" s="34"/>
    </row>
    <row r="12" ht="23.5" customHeight="1" spans="1:12">
      <c r="A12" s="40" t="s">
        <v>880</v>
      </c>
      <c r="B12" s="34"/>
      <c r="C12" s="46" t="s">
        <v>853</v>
      </c>
      <c r="D12" s="34"/>
    </row>
    <row r="13" ht="23.5" customHeight="1" spans="1:12">
      <c r="A13" s="33" t="s">
        <v>882</v>
      </c>
      <c r="B13" s="34"/>
      <c r="C13" s="35" t="s">
        <v>855</v>
      </c>
      <c r="D13" s="34"/>
    </row>
    <row r="14" ht="23.5" customHeight="1" spans="1:12">
      <c r="A14" s="47" t="s">
        <v>884</v>
      </c>
      <c r="B14" s="63"/>
      <c r="C14" s="49" t="s">
        <v>857</v>
      </c>
      <c r="D14" s="48"/>
    </row>
    <row r="15" ht="23.5" customHeight="1" spans="1:12">
      <c r="A15" s="50" t="s">
        <v>886</v>
      </c>
      <c r="B15" s="34"/>
      <c r="C15" s="51" t="s">
        <v>859</v>
      </c>
      <c r="D15" s="52"/>
    </row>
    <row r="16" ht="23.5" customHeight="1" spans="1:12">
      <c r="A16" s="64"/>
      <c r="B16" s="52"/>
      <c r="C16" s="51" t="s">
        <v>860</v>
      </c>
      <c r="D16" s="52"/>
    </row>
    <row r="17" ht="23.5" customHeight="1" spans="1:4">
      <c r="A17" s="50" t="s">
        <v>889</v>
      </c>
      <c r="B17" s="54"/>
      <c r="C17" s="51" t="s">
        <v>862</v>
      </c>
      <c r="D17" s="54"/>
    </row>
    <row r="18" ht="23.5" customHeight="1" spans="1:4">
      <c r="A18" s="64" t="s">
        <v>900</v>
      </c>
      <c r="B18" s="54"/>
      <c r="C18" s="65" t="s">
        <v>900</v>
      </c>
      <c r="D18" s="54"/>
    </row>
    <row r="20" ht="14.25" spans="1:4">
      <c r="A20" s="59" t="s">
        <v>935</v>
      </c>
    </row>
  </sheetData>
  <mergeCells count="1">
    <mergeCell ref="A1:D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E27" sqref="E27"/>
    </sheetView>
  </sheetViews>
  <sheetFormatPr defaultColWidth="9" defaultRowHeight="13.5"/>
  <cols>
    <col min="1" max="1" width="41" style="351" customWidth="1"/>
    <col min="2" max="2" width="19.5416666666667" style="357" customWidth="1"/>
    <col min="3" max="3" width="19.3666666666667" style="358" customWidth="1"/>
    <col min="4" max="224" width="9" style="351"/>
    <col min="225" max="225" width="5.45" style="351" customWidth="1"/>
    <col min="226" max="226" width="44.0916666666667" style="351" customWidth="1"/>
    <col min="227" max="227" width="15.725" style="351" customWidth="1"/>
    <col min="228" max="228" width="15.9083333333333" style="351" customWidth="1"/>
    <col min="229" max="229" width="13.9083333333333" style="351" customWidth="1"/>
    <col min="230" max="230" width="9" style="351" hidden="1" customWidth="1"/>
    <col min="231" max="231" width="13.2666666666667" style="351" hidden="1" customWidth="1"/>
    <col min="232" max="232" width="12" style="351" hidden="1" customWidth="1"/>
    <col min="233" max="233" width="9" style="351"/>
    <col min="234" max="234" width="11" style="351" customWidth="1"/>
    <col min="235" max="16384" width="9" style="351"/>
  </cols>
  <sheetData>
    <row r="1" s="351" customFormat="1" ht="14.25" spans="1:3">
      <c r="A1" s="359"/>
      <c r="B1" s="357"/>
      <c r="C1" s="358"/>
    </row>
    <row r="2" s="352" customFormat="1" ht="30" customHeight="1" spans="1:3">
      <c r="A2" s="360" t="s">
        <v>36</v>
      </c>
      <c r="B2" s="361"/>
      <c r="C2" s="362"/>
    </row>
    <row r="3" s="353" customFormat="1" ht="20.25" customHeight="1" spans="1:3">
      <c r="B3" s="363"/>
      <c r="C3" s="364" t="s">
        <v>1</v>
      </c>
    </row>
    <row r="4" s="354" customFormat="1" ht="48" customHeight="1" spans="1:3">
      <c r="A4" s="365" t="s">
        <v>37</v>
      </c>
      <c r="B4" s="366" t="s">
        <v>3</v>
      </c>
      <c r="C4" s="366" t="s">
        <v>4</v>
      </c>
    </row>
    <row r="5" s="351" customFormat="1" ht="18" customHeight="1" spans="1:3">
      <c r="A5" s="367" t="s">
        <v>38</v>
      </c>
      <c r="B5" s="368">
        <v>21992</v>
      </c>
      <c r="C5" s="368">
        <v>22672</v>
      </c>
    </row>
    <row r="6" s="351" customFormat="1" ht="18" customHeight="1" spans="1:3">
      <c r="A6" s="367" t="s">
        <v>39</v>
      </c>
      <c r="B6" s="368"/>
      <c r="C6" s="368"/>
    </row>
    <row r="7" s="351" customFormat="1" ht="18" customHeight="1" spans="1:3">
      <c r="A7" s="367" t="s">
        <v>40</v>
      </c>
      <c r="B7" s="368">
        <v>34</v>
      </c>
      <c r="C7" s="368">
        <v>14</v>
      </c>
    </row>
    <row r="8" s="351" customFormat="1" ht="18" customHeight="1" spans="1:3">
      <c r="A8" s="367" t="s">
        <v>41</v>
      </c>
      <c r="B8" s="368">
        <v>2087</v>
      </c>
      <c r="C8" s="368">
        <v>2076</v>
      </c>
    </row>
    <row r="9" s="351" customFormat="1" ht="18" customHeight="1" spans="1:3">
      <c r="A9" s="367" t="s">
        <v>42</v>
      </c>
      <c r="B9" s="368">
        <v>32753</v>
      </c>
      <c r="C9" s="368">
        <v>37078</v>
      </c>
    </row>
    <row r="10" s="351" customFormat="1" ht="18" customHeight="1" spans="1:3">
      <c r="A10" s="367" t="s">
        <v>43</v>
      </c>
      <c r="B10" s="368">
        <v>8968</v>
      </c>
      <c r="C10" s="368">
        <v>14033</v>
      </c>
    </row>
    <row r="11" s="351" customFormat="1" ht="18" customHeight="1" spans="1:3">
      <c r="A11" s="367" t="s">
        <v>44</v>
      </c>
      <c r="B11" s="368">
        <v>1328</v>
      </c>
      <c r="C11" s="368">
        <v>1013</v>
      </c>
    </row>
    <row r="12" s="351" customFormat="1" ht="18" customHeight="1" spans="1:3">
      <c r="A12" s="367" t="s">
        <v>45</v>
      </c>
      <c r="B12" s="368">
        <v>17919</v>
      </c>
      <c r="C12" s="368">
        <v>19035</v>
      </c>
    </row>
    <row r="13" s="351" customFormat="1" ht="18" customHeight="1" spans="1:3">
      <c r="A13" s="367" t="s">
        <v>46</v>
      </c>
      <c r="B13" s="368">
        <v>6304</v>
      </c>
      <c r="C13" s="368">
        <v>9315</v>
      </c>
    </row>
    <row r="14" s="351" customFormat="1" ht="18" customHeight="1" spans="1:3">
      <c r="A14" s="367" t="s">
        <v>47</v>
      </c>
      <c r="B14" s="368">
        <v>7326</v>
      </c>
      <c r="C14" s="368">
        <v>5411</v>
      </c>
    </row>
    <row r="15" s="351" customFormat="1" ht="18" customHeight="1" spans="1:3">
      <c r="A15" s="367" t="s">
        <v>48</v>
      </c>
      <c r="B15" s="368">
        <v>12463</v>
      </c>
      <c r="C15" s="368">
        <v>21944</v>
      </c>
    </row>
    <row r="16" s="351" customFormat="1" ht="18" customHeight="1" spans="1:3">
      <c r="A16" s="367" t="s">
        <v>49</v>
      </c>
      <c r="B16" s="368">
        <v>12259</v>
      </c>
      <c r="C16" s="368">
        <v>11922</v>
      </c>
    </row>
    <row r="17" s="351" customFormat="1" ht="18" customHeight="1" spans="1:256">
      <c r="A17" s="367" t="s">
        <v>50</v>
      </c>
      <c r="B17" s="368">
        <v>2209</v>
      </c>
      <c r="C17" s="368">
        <v>13</v>
      </c>
    </row>
    <row r="18" s="351" customFormat="1" ht="18" customHeight="1" spans="1:256">
      <c r="A18" s="367" t="s">
        <v>51</v>
      </c>
      <c r="B18" s="368">
        <v>29874</v>
      </c>
      <c r="C18" s="368">
        <v>2746</v>
      </c>
    </row>
    <row r="19" s="351" customFormat="1" ht="18" customHeight="1" spans="1:256">
      <c r="A19" s="367" t="s">
        <v>52</v>
      </c>
      <c r="B19" s="368"/>
      <c r="C19" s="368"/>
    </row>
    <row r="20" s="351" customFormat="1" ht="18" customHeight="1" spans="1:256">
      <c r="A20" s="367" t="s">
        <v>53</v>
      </c>
      <c r="B20" s="368"/>
      <c r="C20" s="368"/>
    </row>
    <row r="21" s="351" customFormat="1" ht="18" customHeight="1" spans="1:256">
      <c r="A21" s="367" t="s">
        <v>54</v>
      </c>
      <c r="B21" s="368"/>
      <c r="C21" s="368"/>
    </row>
    <row r="22" s="351" customFormat="1" ht="18" customHeight="1" spans="1:256">
      <c r="A22" s="367" t="s">
        <v>55</v>
      </c>
      <c r="B22" s="368">
        <v>1548</v>
      </c>
      <c r="C22" s="368">
        <v>2001</v>
      </c>
    </row>
    <row r="23" s="351" customFormat="1" ht="18" customHeight="1" spans="1:256">
      <c r="A23" s="367" t="s">
        <v>56</v>
      </c>
      <c r="B23" s="368">
        <v>3411</v>
      </c>
      <c r="C23" s="368">
        <v>6089</v>
      </c>
    </row>
    <row r="24" s="351" customFormat="1" ht="18" customHeight="1" spans="1:256">
      <c r="A24" s="367" t="s">
        <v>57</v>
      </c>
      <c r="B24" s="368"/>
      <c r="C24" s="368"/>
    </row>
    <row r="25" s="351" customFormat="1" ht="18" customHeight="1" spans="1:256">
      <c r="A25" s="367" t="s">
        <v>58</v>
      </c>
      <c r="B25" s="368">
        <v>1635</v>
      </c>
      <c r="C25" s="368">
        <v>1589</v>
      </c>
    </row>
    <row r="26" s="351" customFormat="1" ht="18" customHeight="1" spans="1:256">
      <c r="A26" s="367" t="s">
        <v>59</v>
      </c>
      <c r="B26" s="368"/>
      <c r="C26" s="368">
        <v>3000</v>
      </c>
    </row>
    <row r="27" s="351" customFormat="1" ht="18" customHeight="1" spans="1:256">
      <c r="A27" s="367" t="s">
        <v>60</v>
      </c>
      <c r="B27" s="368">
        <v>72</v>
      </c>
      <c r="C27" s="368">
        <v>2000</v>
      </c>
    </row>
    <row r="28" s="351" customFormat="1" ht="18" customHeight="1" spans="1:256">
      <c r="A28" s="367" t="s">
        <v>61</v>
      </c>
      <c r="B28" s="368">
        <v>5790</v>
      </c>
      <c r="C28" s="368">
        <v>5800</v>
      </c>
    </row>
    <row r="29" s="351" customFormat="1" ht="18" customHeight="1" spans="1:256">
      <c r="A29" s="367" t="s">
        <v>62</v>
      </c>
      <c r="B29" s="368">
        <v>9</v>
      </c>
      <c r="C29" s="368">
        <v>20</v>
      </c>
    </row>
    <row r="30" s="351" customFormat="1" ht="18" customHeight="1" spans="1:256">
      <c r="A30" s="367"/>
      <c r="B30" s="368"/>
      <c r="C30" s="368"/>
    </row>
    <row r="31" s="351" customFormat="1" spans="1:256">
      <c r="A31" s="369" t="s">
        <v>63</v>
      </c>
      <c r="B31" s="368">
        <v>167981</v>
      </c>
      <c r="C31" s="370">
        <v>167771</v>
      </c>
    </row>
    <row r="32" s="355" customFormat="1" spans="1:256">
      <c r="A32" s="351"/>
      <c r="B32" s="357"/>
      <c r="C32" s="358"/>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E32" s="351"/>
      <c r="BF32" s="351"/>
      <c r="BG32" s="351"/>
      <c r="BH32" s="351"/>
      <c r="BI32" s="351"/>
      <c r="BJ32" s="351"/>
      <c r="BK32" s="351"/>
      <c r="BL32" s="351"/>
      <c r="BM32" s="351"/>
      <c r="BN32" s="351"/>
      <c r="BO32" s="351"/>
      <c r="BP32" s="351"/>
      <c r="BQ32" s="351"/>
      <c r="BR32" s="351"/>
      <c r="BS32" s="351"/>
      <c r="BT32" s="351"/>
      <c r="BU32" s="351"/>
      <c r="BV32" s="351"/>
      <c r="BW32" s="351"/>
      <c r="BX32" s="351"/>
      <c r="BY32" s="351"/>
      <c r="BZ32" s="351"/>
      <c r="CA32" s="351"/>
      <c r="CB32" s="351"/>
      <c r="CC32" s="351"/>
      <c r="CD32" s="351"/>
      <c r="CE32" s="351"/>
      <c r="CF32" s="351"/>
      <c r="CG32" s="351"/>
      <c r="CH32" s="351"/>
      <c r="CI32" s="351"/>
      <c r="CJ32" s="351"/>
      <c r="CK32" s="351"/>
      <c r="CL32" s="351"/>
      <c r="CM32" s="351"/>
      <c r="CN32" s="351"/>
      <c r="CO32" s="351"/>
      <c r="CP32" s="351"/>
      <c r="CQ32" s="351"/>
      <c r="CR32" s="351"/>
      <c r="CS32" s="351"/>
      <c r="CT32" s="351"/>
      <c r="CU32" s="351"/>
      <c r="CV32" s="351"/>
      <c r="CW32" s="351"/>
      <c r="CX32" s="351"/>
      <c r="CY32" s="351"/>
      <c r="CZ32" s="351"/>
      <c r="DA32" s="351"/>
      <c r="DB32" s="351"/>
      <c r="DC32" s="351"/>
      <c r="DD32" s="351"/>
      <c r="DE32" s="351"/>
      <c r="DF32" s="351"/>
      <c r="DG32" s="351"/>
      <c r="DH32" s="351"/>
      <c r="DI32" s="351"/>
      <c r="DJ32" s="351"/>
      <c r="DK32" s="351"/>
      <c r="DL32" s="351"/>
      <c r="DM32" s="351"/>
      <c r="DN32" s="351"/>
      <c r="DO32" s="351"/>
      <c r="DP32" s="351"/>
      <c r="DQ32" s="351"/>
      <c r="DR32" s="351"/>
      <c r="DS32" s="351"/>
      <c r="DT32" s="351"/>
      <c r="DU32" s="351"/>
      <c r="DV32" s="351"/>
      <c r="DW32" s="351"/>
      <c r="DX32" s="351"/>
      <c r="DY32" s="351"/>
      <c r="DZ32" s="351"/>
      <c r="EA32" s="351"/>
      <c r="EB32" s="351"/>
      <c r="EC32" s="351"/>
      <c r="ED32" s="351"/>
      <c r="EE32" s="351"/>
      <c r="EF32" s="351"/>
      <c r="EG32" s="351"/>
      <c r="EH32" s="351"/>
      <c r="EI32" s="351"/>
      <c r="EJ32" s="351"/>
      <c r="EK32" s="351"/>
      <c r="EL32" s="351"/>
      <c r="EM32" s="351"/>
      <c r="EN32" s="351"/>
      <c r="EO32" s="351"/>
      <c r="EP32" s="351"/>
      <c r="EQ32" s="351"/>
      <c r="ER32" s="351"/>
      <c r="ES32" s="351"/>
      <c r="ET32" s="351"/>
      <c r="EU32" s="351"/>
      <c r="EV32" s="351"/>
      <c r="EW32" s="351"/>
      <c r="EX32" s="351"/>
      <c r="EY32" s="351"/>
      <c r="EZ32" s="351"/>
      <c r="FA32" s="351"/>
      <c r="FB32" s="351"/>
      <c r="FC32" s="351"/>
      <c r="FD32" s="351"/>
      <c r="FE32" s="351"/>
      <c r="FF32" s="351"/>
      <c r="FG32" s="351"/>
      <c r="FH32" s="351"/>
      <c r="FI32" s="351"/>
      <c r="FJ32" s="351"/>
      <c r="FK32" s="351"/>
      <c r="FL32" s="351"/>
      <c r="FM32" s="351"/>
      <c r="FN32" s="351"/>
      <c r="FO32" s="351"/>
      <c r="FP32" s="351"/>
      <c r="FQ32" s="351"/>
      <c r="FR32" s="351"/>
      <c r="FS32" s="351"/>
      <c r="FT32" s="351"/>
      <c r="FU32" s="351"/>
      <c r="FV32" s="351"/>
      <c r="FW32" s="351"/>
      <c r="FX32" s="351"/>
      <c r="FY32" s="351"/>
      <c r="FZ32" s="351"/>
      <c r="GA32" s="351"/>
      <c r="GB32" s="351"/>
      <c r="GC32" s="351"/>
      <c r="GD32" s="351"/>
      <c r="GE32" s="351"/>
      <c r="GF32" s="351"/>
      <c r="GG32" s="351"/>
      <c r="GH32" s="351"/>
      <c r="GI32" s="351"/>
      <c r="GJ32" s="351"/>
      <c r="GK32" s="351"/>
      <c r="GL32" s="351"/>
      <c r="GM32" s="351"/>
      <c r="GN32" s="351"/>
      <c r="GO32" s="351"/>
      <c r="GP32" s="351"/>
      <c r="GQ32" s="351"/>
      <c r="GR32" s="351"/>
      <c r="GS32" s="351"/>
      <c r="GT32" s="351"/>
      <c r="GU32" s="351"/>
      <c r="GV32" s="351"/>
      <c r="GW32" s="351"/>
      <c r="GX32" s="351"/>
      <c r="GY32" s="351"/>
      <c r="GZ32" s="351"/>
      <c r="HA32" s="351"/>
      <c r="HB32" s="351"/>
      <c r="HC32" s="351"/>
      <c r="HD32" s="351"/>
      <c r="HE32" s="351"/>
      <c r="HF32" s="351"/>
      <c r="HG32" s="351"/>
      <c r="HH32" s="351"/>
      <c r="HI32" s="351"/>
      <c r="HJ32" s="351"/>
      <c r="HK32" s="351"/>
      <c r="HL32" s="351"/>
      <c r="HM32" s="351"/>
      <c r="HN32" s="351"/>
      <c r="HO32" s="351"/>
      <c r="HP32" s="351"/>
      <c r="HQ32" s="351"/>
      <c r="HR32" s="351"/>
      <c r="HS32" s="351"/>
      <c r="HT32" s="351"/>
      <c r="HU32" s="351"/>
      <c r="HV32" s="351"/>
      <c r="HW32" s="351"/>
      <c r="HX32" s="351"/>
      <c r="HY32" s="351"/>
      <c r="HZ32" s="351"/>
      <c r="IA32" s="351"/>
      <c r="IB32" s="351"/>
      <c r="IC32" s="351"/>
      <c r="ID32" s="351"/>
      <c r="IE32" s="351"/>
      <c r="IF32" s="351"/>
      <c r="IG32" s="351"/>
      <c r="IH32" s="351"/>
      <c r="II32" s="351"/>
      <c r="IJ32" s="351"/>
      <c r="IK32" s="351"/>
      <c r="IL32" s="351"/>
      <c r="IM32" s="351"/>
      <c r="IN32" s="351"/>
      <c r="IO32" s="351"/>
      <c r="IP32" s="351"/>
      <c r="IQ32" s="351"/>
      <c r="IR32" s="351"/>
      <c r="IS32" s="351"/>
      <c r="IT32" s="351"/>
      <c r="IU32" s="351"/>
      <c r="IV32" s="351"/>
    </row>
    <row r="33" s="356" customFormat="1" spans="1:256">
      <c r="A33" s="351"/>
      <c r="B33" s="357"/>
      <c r="C33" s="358"/>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c r="AZ33" s="351"/>
      <c r="BA33" s="351"/>
      <c r="BB33" s="351"/>
      <c r="BC33" s="351"/>
      <c r="BD33" s="351"/>
      <c r="BE33" s="351"/>
      <c r="BF33" s="351"/>
      <c r="BG33" s="351"/>
      <c r="BH33" s="351"/>
      <c r="BI33" s="351"/>
      <c r="BJ33" s="351"/>
      <c r="BK33" s="351"/>
      <c r="BL33" s="351"/>
      <c r="BM33" s="351"/>
      <c r="BN33" s="351"/>
      <c r="BO33" s="351"/>
      <c r="BP33" s="351"/>
      <c r="BQ33" s="351"/>
      <c r="BR33" s="351"/>
      <c r="BS33" s="351"/>
      <c r="BT33" s="351"/>
      <c r="BU33" s="351"/>
      <c r="BV33" s="351"/>
      <c r="BW33" s="351"/>
      <c r="BX33" s="351"/>
      <c r="BY33" s="351"/>
      <c r="BZ33" s="351"/>
      <c r="CA33" s="351"/>
      <c r="CB33" s="351"/>
      <c r="CC33" s="351"/>
      <c r="CD33" s="351"/>
      <c r="CE33" s="351"/>
      <c r="CF33" s="351"/>
      <c r="CG33" s="351"/>
      <c r="CH33" s="351"/>
      <c r="CI33" s="351"/>
      <c r="CJ33" s="351"/>
      <c r="CK33" s="351"/>
      <c r="CL33" s="351"/>
      <c r="CM33" s="351"/>
      <c r="CN33" s="351"/>
      <c r="CO33" s="351"/>
      <c r="CP33" s="351"/>
      <c r="CQ33" s="351"/>
      <c r="CR33" s="351"/>
      <c r="CS33" s="351"/>
      <c r="CT33" s="351"/>
      <c r="CU33" s="351"/>
      <c r="CV33" s="351"/>
      <c r="CW33" s="351"/>
      <c r="CX33" s="351"/>
      <c r="CY33" s="351"/>
      <c r="CZ33" s="351"/>
      <c r="DA33" s="351"/>
      <c r="DB33" s="351"/>
      <c r="DC33" s="351"/>
      <c r="DD33" s="351"/>
      <c r="DE33" s="351"/>
      <c r="DF33" s="351"/>
      <c r="DG33" s="351"/>
      <c r="DH33" s="351"/>
      <c r="DI33" s="351"/>
      <c r="DJ33" s="351"/>
      <c r="DK33" s="351"/>
      <c r="DL33" s="351"/>
      <c r="DM33" s="351"/>
      <c r="DN33" s="351"/>
      <c r="DO33" s="351"/>
      <c r="DP33" s="351"/>
      <c r="DQ33" s="351"/>
      <c r="DR33" s="351"/>
      <c r="DS33" s="351"/>
      <c r="DT33" s="351"/>
      <c r="DU33" s="351"/>
      <c r="DV33" s="351"/>
      <c r="DW33" s="351"/>
      <c r="DX33" s="351"/>
      <c r="DY33" s="351"/>
      <c r="DZ33" s="351"/>
      <c r="EA33" s="351"/>
      <c r="EB33" s="351"/>
      <c r="EC33" s="351"/>
      <c r="ED33" s="351"/>
      <c r="EE33" s="351"/>
      <c r="EF33" s="351"/>
      <c r="EG33" s="351"/>
      <c r="EH33" s="351"/>
      <c r="EI33" s="351"/>
      <c r="EJ33" s="351"/>
      <c r="EK33" s="351"/>
      <c r="EL33" s="351"/>
      <c r="EM33" s="351"/>
      <c r="EN33" s="351"/>
      <c r="EO33" s="351"/>
      <c r="EP33" s="351"/>
      <c r="EQ33" s="351"/>
      <c r="ER33" s="351"/>
      <c r="ES33" s="351"/>
      <c r="ET33" s="351"/>
      <c r="EU33" s="351"/>
      <c r="EV33" s="351"/>
      <c r="EW33" s="351"/>
      <c r="EX33" s="351"/>
      <c r="EY33" s="351"/>
      <c r="EZ33" s="351"/>
      <c r="FA33" s="351"/>
      <c r="FB33" s="351"/>
      <c r="FC33" s="351"/>
      <c r="FD33" s="351"/>
      <c r="FE33" s="351"/>
      <c r="FF33" s="351"/>
      <c r="FG33" s="351"/>
      <c r="FH33" s="351"/>
      <c r="FI33" s="351"/>
      <c r="FJ33" s="351"/>
      <c r="FK33" s="351"/>
      <c r="FL33" s="351"/>
      <c r="FM33" s="351"/>
      <c r="FN33" s="351"/>
      <c r="FO33" s="351"/>
      <c r="FP33" s="351"/>
      <c r="FQ33" s="351"/>
      <c r="FR33" s="351"/>
      <c r="FS33" s="351"/>
      <c r="FT33" s="351"/>
      <c r="FU33" s="351"/>
      <c r="FV33" s="351"/>
      <c r="FW33" s="351"/>
      <c r="FX33" s="351"/>
      <c r="FY33" s="351"/>
      <c r="FZ33" s="351"/>
      <c r="GA33" s="351"/>
      <c r="GB33" s="351"/>
      <c r="GC33" s="351"/>
      <c r="GD33" s="351"/>
      <c r="GE33" s="351"/>
      <c r="GF33" s="351"/>
      <c r="GG33" s="351"/>
      <c r="GH33" s="351"/>
      <c r="GI33" s="351"/>
      <c r="GJ33" s="351"/>
      <c r="GK33" s="351"/>
      <c r="GL33" s="351"/>
      <c r="GM33" s="351"/>
      <c r="GN33" s="351"/>
      <c r="GO33" s="351"/>
      <c r="GP33" s="351"/>
      <c r="GQ33" s="351"/>
      <c r="GR33" s="351"/>
      <c r="GS33" s="351"/>
      <c r="GT33" s="351"/>
      <c r="GU33" s="351"/>
      <c r="GV33" s="351"/>
      <c r="GW33" s="351"/>
      <c r="GX33" s="351"/>
      <c r="GY33" s="351"/>
      <c r="GZ33" s="351"/>
      <c r="HA33" s="351"/>
      <c r="HB33" s="351"/>
      <c r="HC33" s="351"/>
      <c r="HD33" s="351"/>
      <c r="HE33" s="351"/>
      <c r="HF33" s="351"/>
      <c r="HG33" s="351"/>
      <c r="HH33" s="351"/>
      <c r="HI33" s="351"/>
      <c r="HJ33" s="351"/>
      <c r="HK33" s="351"/>
      <c r="HL33" s="351"/>
      <c r="HM33" s="351"/>
      <c r="HN33" s="351"/>
      <c r="HO33" s="351"/>
      <c r="HP33" s="351"/>
      <c r="HQ33" s="351"/>
      <c r="HR33" s="351"/>
      <c r="HS33" s="351"/>
      <c r="HT33" s="351"/>
      <c r="HU33" s="351"/>
      <c r="HV33" s="351"/>
      <c r="HW33" s="351"/>
      <c r="HX33" s="351"/>
      <c r="HY33" s="351"/>
      <c r="HZ33" s="351"/>
      <c r="IA33" s="351"/>
      <c r="IB33" s="351"/>
      <c r="IC33" s="351"/>
      <c r="ID33" s="351"/>
      <c r="IE33" s="351"/>
      <c r="IF33" s="351"/>
      <c r="IG33" s="351"/>
      <c r="IH33" s="351"/>
      <c r="II33" s="351"/>
      <c r="IJ33" s="351"/>
      <c r="IK33" s="351"/>
      <c r="IL33" s="351"/>
      <c r="IM33" s="351"/>
      <c r="IN33" s="351"/>
      <c r="IO33" s="351"/>
      <c r="IP33" s="351"/>
      <c r="IQ33" s="351"/>
      <c r="IR33" s="351"/>
      <c r="IS33" s="351"/>
      <c r="IT33" s="351"/>
      <c r="IU33" s="351"/>
      <c r="IV33" s="351"/>
    </row>
  </sheetData>
  <mergeCells count="1">
    <mergeCell ref="A2:C2"/>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showGridLines="0" showZeros="0" zoomScalePageLayoutView="60" workbookViewId="0">
      <pane topLeftCell="A1" activePane="bottomRight" state="frozen"/>
      <selection activeCell="K12" sqref="K12"/>
    </sheetView>
  </sheetViews>
  <sheetFormatPr defaultColWidth="8" defaultRowHeight="13.5" outlineLevelCol="3"/>
  <cols>
    <col min="1" max="1" width="31.2666666666667" style="26" customWidth="1"/>
    <col min="2" max="2" width="18.8166666666667" style="26" customWidth="1"/>
    <col min="3" max="3" width="31.2666666666667" style="26" customWidth="1"/>
    <col min="4" max="4" width="14.1833333333333" style="26" customWidth="1"/>
    <col min="5" max="16384" width="8" style="27"/>
  </cols>
  <sheetData>
    <row r="1" ht="24.5" customHeight="1" spans="1:4">
      <c r="A1" s="28" t="s">
        <v>936</v>
      </c>
      <c r="B1" s="28"/>
      <c r="C1" s="28"/>
      <c r="D1" s="28"/>
    </row>
    <row r="2" ht="12.5" customHeight="1" spans="1:4">
      <c r="A2" s="29"/>
      <c r="B2" s="29"/>
      <c r="C2" s="29"/>
      <c r="D2" s="30" t="s">
        <v>1</v>
      </c>
    </row>
    <row r="3" ht="28.5" customHeight="1" spans="1:4">
      <c r="A3" s="31" t="s">
        <v>892</v>
      </c>
      <c r="B3" s="32" t="s">
        <v>4</v>
      </c>
      <c r="C3" s="31" t="s">
        <v>892</v>
      </c>
      <c r="D3" s="32" t="s">
        <v>4</v>
      </c>
    </row>
    <row r="4" ht="22" customHeight="1" spans="1:4">
      <c r="A4" s="33" t="s">
        <v>937</v>
      </c>
      <c r="B4" s="34"/>
      <c r="C4" s="35" t="s">
        <v>938</v>
      </c>
      <c r="D4" s="34"/>
    </row>
    <row r="5" ht="22" customHeight="1" spans="1:4">
      <c r="A5" s="36" t="s">
        <v>840</v>
      </c>
      <c r="B5" s="34"/>
      <c r="C5" s="37" t="s">
        <v>939</v>
      </c>
      <c r="D5" s="34"/>
    </row>
    <row r="6" ht="22" customHeight="1" spans="1:4">
      <c r="A6" s="38" t="s">
        <v>876</v>
      </c>
      <c r="B6" s="34"/>
      <c r="C6" s="39" t="s">
        <v>940</v>
      </c>
      <c r="D6" s="34"/>
    </row>
    <row r="7" ht="22" customHeight="1" spans="1:4">
      <c r="A7" s="40" t="s">
        <v>877</v>
      </c>
      <c r="B7" s="34"/>
      <c r="C7" s="41" t="s">
        <v>941</v>
      </c>
      <c r="D7" s="34"/>
    </row>
    <row r="8" ht="22" customHeight="1" spans="1:4">
      <c r="A8" s="33" t="s">
        <v>878</v>
      </c>
      <c r="B8" s="34"/>
      <c r="C8" s="41" t="s">
        <v>942</v>
      </c>
      <c r="D8" s="34"/>
    </row>
    <row r="9" ht="22" customHeight="1" spans="1:4">
      <c r="A9" s="42" t="s">
        <v>879</v>
      </c>
      <c r="B9" s="34"/>
      <c r="C9" s="41" t="s">
        <v>943</v>
      </c>
      <c r="D9" s="34"/>
    </row>
    <row r="10" ht="22" customHeight="1" spans="1:4">
      <c r="A10" s="40"/>
      <c r="B10" s="34"/>
      <c r="C10" s="43" t="s">
        <v>944</v>
      </c>
      <c r="D10" s="34"/>
    </row>
    <row r="11" ht="22" customHeight="1" spans="1:4">
      <c r="A11" s="44"/>
      <c r="B11" s="34"/>
      <c r="C11" s="45" t="s">
        <v>945</v>
      </c>
      <c r="D11" s="34"/>
    </row>
    <row r="12" ht="22" customHeight="1" spans="1:4">
      <c r="A12" s="40"/>
      <c r="B12" s="34"/>
      <c r="C12" s="46" t="s">
        <v>946</v>
      </c>
      <c r="D12" s="34"/>
    </row>
    <row r="13" ht="22" customHeight="1" spans="1:4">
      <c r="A13" s="33" t="s">
        <v>880</v>
      </c>
      <c r="B13" s="34"/>
      <c r="C13" s="35" t="s">
        <v>947</v>
      </c>
      <c r="D13" s="34"/>
    </row>
    <row r="14" ht="22" customHeight="1" spans="1:4">
      <c r="A14" s="47" t="s">
        <v>882</v>
      </c>
      <c r="B14" s="48"/>
      <c r="C14" s="49" t="s">
        <v>948</v>
      </c>
      <c r="D14" s="48"/>
    </row>
    <row r="15" ht="22" customHeight="1" spans="1:4">
      <c r="A15" s="50" t="s">
        <v>884</v>
      </c>
      <c r="B15" s="34"/>
      <c r="C15" s="51" t="s">
        <v>949</v>
      </c>
      <c r="D15" s="52"/>
    </row>
    <row r="16" ht="22" customHeight="1" spans="1:4">
      <c r="A16" s="53" t="s">
        <v>886</v>
      </c>
      <c r="B16" s="52"/>
      <c r="C16" s="51" t="s">
        <v>950</v>
      </c>
      <c r="D16" s="52"/>
    </row>
    <row r="17" ht="22" customHeight="1" spans="1:4">
      <c r="A17" s="53" t="s">
        <v>889</v>
      </c>
      <c r="B17" s="54"/>
      <c r="C17" s="51" t="s">
        <v>951</v>
      </c>
      <c r="D17" s="54"/>
    </row>
    <row r="18" ht="22" customHeight="1" spans="1:4">
      <c r="A18" s="53"/>
      <c r="B18" s="54"/>
      <c r="C18" s="55" t="s">
        <v>952</v>
      </c>
      <c r="D18" s="54"/>
    </row>
    <row r="19" ht="22" customHeight="1" spans="1:4">
      <c r="A19" s="56" t="s">
        <v>863</v>
      </c>
      <c r="B19" s="54"/>
      <c r="C19" s="56" t="s">
        <v>863</v>
      </c>
      <c r="D19" s="54"/>
    </row>
    <row r="20" ht="28.5" customHeight="1" spans="1:4">
      <c r="A20" s="57"/>
      <c r="B20" s="57"/>
      <c r="C20" s="57"/>
      <c r="D20" s="58"/>
    </row>
    <row r="21" ht="14.25" spans="1:4">
      <c r="A21" s="59" t="s">
        <v>953</v>
      </c>
    </row>
  </sheetData>
  <mergeCells count="1">
    <mergeCell ref="A1:D1"/>
  </mergeCells>
  <printOptions horizontalCentered="1"/>
  <pageMargins left="0.393700787401575" right="0.393700787401575" top="0.393700787401575" bottom="0.393700787401575" header="0.51181" footer="0.51181"/>
  <pageSetup paperSize="9" scale="80" pageOrder="overThenDown" orientation="landscape" errors="blank"/>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5"/>
  <sheetViews>
    <sheetView workbookViewId="0">
      <selection activeCell="E35" sqref="E35"/>
    </sheetView>
  </sheetViews>
  <sheetFormatPr defaultColWidth="9" defaultRowHeight="15.75" outlineLevelRow="4" outlineLevelCol="2"/>
  <cols>
    <col min="1" max="2" width="29.6333333333333" style="16" customWidth="1"/>
    <col min="3" max="3" width="29.6333333333333" style="17" customWidth="1"/>
    <col min="4" max="16384" width="9" style="16"/>
  </cols>
  <sheetData>
    <row r="1" s="14" customFormat="1" ht="30" customHeight="1" spans="1:3">
      <c r="A1" s="18" t="s">
        <v>954</v>
      </c>
      <c r="B1" s="18"/>
      <c r="C1" s="18"/>
    </row>
    <row r="2" s="15" customFormat="1" ht="20.15" customHeight="1" spans="1:3">
      <c r="A2" s="19"/>
      <c r="B2" s="19"/>
      <c r="C2" s="20" t="s">
        <v>1</v>
      </c>
    </row>
    <row r="3" s="14" customFormat="1" ht="27" customHeight="1" spans="1:3">
      <c r="A3" s="21" t="s">
        <v>955</v>
      </c>
      <c r="B3" s="21" t="s">
        <v>956</v>
      </c>
      <c r="C3" s="21" t="s">
        <v>957</v>
      </c>
    </row>
    <row r="4" s="14" customFormat="1" ht="20.15" customHeight="1" spans="1:3">
      <c r="A4" s="22" t="s">
        <v>379</v>
      </c>
      <c r="B4" s="25">
        <v>196723</v>
      </c>
      <c r="C4" s="25">
        <v>195630</v>
      </c>
    </row>
    <row r="5" s="24" customFormat="1" ht="20.15" customHeight="1" spans="1:3">
      <c r="A5" s="22" t="s">
        <v>378</v>
      </c>
      <c r="B5" s="25">
        <v>25185</v>
      </c>
      <c r="C5" s="25">
        <v>23923</v>
      </c>
    </row>
  </sheetData>
  <autoFilter xmlns:etc="http://www.wps.cn/officeDocument/2017/etCustomData" ref="A3:C5" etc:filterBottomFollowUsedRange="0">
    <extLst/>
  </autoFilter>
  <mergeCells count="1">
    <mergeCell ref="A1:C1"/>
  </mergeCells>
  <printOptions horizontalCentered="1"/>
  <pageMargins left="0.590277777777778" right="0.590277777777778" top="0.668055555555556" bottom="0.55" header="0.118055555555556" footer="0.279166666666667"/>
  <pageSetup paperSize="9" fitToHeight="0" orientation="portrait"/>
  <headerFooter alignWithMargins="0" scaleWithDoc="0">
    <oddFooter>&amp;C第 &amp;P 页，共 &amp;N 页</oddFooter>
    <evenFooter>&amp;L- &amp;P-</even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5"/>
  <sheetViews>
    <sheetView workbookViewId="0">
      <selection activeCell="E14" sqref="E14"/>
    </sheetView>
  </sheetViews>
  <sheetFormatPr defaultColWidth="9" defaultRowHeight="15.75" outlineLevelRow="4" outlineLevelCol="2"/>
  <cols>
    <col min="1" max="2" width="29.6333333333333" style="16" customWidth="1"/>
    <col min="3" max="3" width="29.6333333333333" style="17" customWidth="1"/>
    <col min="4" max="16384" width="9" style="16"/>
  </cols>
  <sheetData>
    <row r="1" s="14" customFormat="1" ht="30" customHeight="1" spans="1:3">
      <c r="A1" s="18" t="s">
        <v>958</v>
      </c>
      <c r="B1" s="18"/>
      <c r="C1" s="18"/>
    </row>
    <row r="2" s="15" customFormat="1" ht="20.15" customHeight="1" spans="1:3">
      <c r="A2" s="19"/>
      <c r="B2" s="19"/>
      <c r="C2" s="20" t="s">
        <v>1</v>
      </c>
    </row>
    <row r="3" s="14" customFormat="1" ht="27" customHeight="1" spans="1:3">
      <c r="A3" s="21" t="s">
        <v>955</v>
      </c>
      <c r="B3" s="21" t="s">
        <v>959</v>
      </c>
      <c r="C3" s="21" t="s">
        <v>960</v>
      </c>
    </row>
    <row r="4" s="14" customFormat="1" ht="20.15" customHeight="1" spans="1:3">
      <c r="A4" s="22" t="s">
        <v>379</v>
      </c>
      <c r="B4" s="23">
        <v>741224.82</v>
      </c>
      <c r="C4" s="23">
        <v>741224.82</v>
      </c>
    </row>
    <row r="5" spans="1:3">
      <c r="A5" s="22" t="s">
        <v>378</v>
      </c>
      <c r="B5" s="23">
        <v>15807</v>
      </c>
      <c r="C5" s="23">
        <v>15807</v>
      </c>
    </row>
  </sheetData>
  <autoFilter xmlns:etc="http://www.wps.cn/officeDocument/2017/etCustomData" ref="A3:C5" etc:filterBottomFollowUsedRange="0">
    <extLst/>
  </autoFilter>
  <mergeCells count="1">
    <mergeCell ref="A1:C1"/>
  </mergeCells>
  <printOptions horizontalCentered="1"/>
  <pageMargins left="0.590277777777778" right="0.590277777777778" top="0.668055555555556" bottom="0.55" header="0.118055555555556" footer="0.279166666666667"/>
  <pageSetup paperSize="9" fitToHeight="0" orientation="portrait"/>
  <headerFooter alignWithMargins="0" scaleWithDoc="0">
    <oddFooter>&amp;C第 &amp;P 页，共 &amp;N 页</oddFooter>
    <evenFooter>&amp;L- &amp;P-</even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showZeros="0" workbookViewId="0">
      <pane ySplit="3" topLeftCell="A4" activePane="bottomLeft" state="frozen"/>
      <selection/>
      <selection pane="bottomLeft" activeCell="E18" sqref="E18"/>
    </sheetView>
  </sheetViews>
  <sheetFormatPr defaultColWidth="10.9083333333333" defaultRowHeight="13.5" outlineLevelCol="1"/>
  <cols>
    <col min="1" max="1" width="40.3666666666667" style="1" customWidth="1"/>
    <col min="2" max="2" width="29.725" style="1" customWidth="1"/>
    <col min="3" max="3" width="6.26666666666667" style="1" customWidth="1"/>
    <col min="4" max="253" width="10.9083333333333" style="1"/>
    <col min="254" max="255" width="10.9083333333333" style="1" hidden="1" customWidth="1"/>
    <col min="256" max="256" width="40.3666666666667" style="1" customWidth="1"/>
    <col min="257" max="258" width="29.725" style="1" customWidth="1"/>
    <col min="259" max="259" width="6.26666666666667" style="1" customWidth="1"/>
    <col min="260" max="509" width="10.9083333333333" style="1"/>
    <col min="510" max="511" width="10.9083333333333" style="1" hidden="1" customWidth="1"/>
    <col min="512" max="512" width="40.3666666666667" style="1" customWidth="1"/>
    <col min="513" max="514" width="29.725" style="1" customWidth="1"/>
    <col min="515" max="515" width="6.26666666666667" style="1" customWidth="1"/>
    <col min="516" max="765" width="10.9083333333333" style="1"/>
    <col min="766" max="767" width="10.9083333333333" style="1" hidden="1" customWidth="1"/>
    <col min="768" max="768" width="40.3666666666667" style="1" customWidth="1"/>
    <col min="769" max="770" width="29.725" style="1" customWidth="1"/>
    <col min="771" max="771" width="6.26666666666667" style="1" customWidth="1"/>
    <col min="772" max="1021" width="10.9083333333333" style="1"/>
    <col min="1022" max="1023" width="10.9083333333333" style="1" hidden="1" customWidth="1"/>
    <col min="1024" max="1024" width="40.3666666666667" style="1" customWidth="1"/>
    <col min="1025" max="1026" width="29.725" style="1" customWidth="1"/>
    <col min="1027" max="1027" width="6.26666666666667" style="1" customWidth="1"/>
    <col min="1028" max="1277" width="10.9083333333333" style="1"/>
    <col min="1278" max="1279" width="10.9083333333333" style="1" hidden="1" customWidth="1"/>
    <col min="1280" max="1280" width="40.3666666666667" style="1" customWidth="1"/>
    <col min="1281" max="1282" width="29.725" style="1" customWidth="1"/>
    <col min="1283" max="1283" width="6.26666666666667" style="1" customWidth="1"/>
    <col min="1284" max="1533" width="10.9083333333333" style="1"/>
    <col min="1534" max="1535" width="10.9083333333333" style="1" hidden="1" customWidth="1"/>
    <col min="1536" max="1536" width="40.3666666666667" style="1" customWidth="1"/>
    <col min="1537" max="1538" width="29.725" style="1" customWidth="1"/>
    <col min="1539" max="1539" width="6.26666666666667" style="1" customWidth="1"/>
    <col min="1540" max="1789" width="10.9083333333333" style="1"/>
    <col min="1790" max="1791" width="10.9083333333333" style="1" hidden="1" customWidth="1"/>
    <col min="1792" max="1792" width="40.3666666666667" style="1" customWidth="1"/>
    <col min="1793" max="1794" width="29.725" style="1" customWidth="1"/>
    <col min="1795" max="1795" width="6.26666666666667" style="1" customWidth="1"/>
    <col min="1796" max="2045" width="10.9083333333333" style="1"/>
    <col min="2046" max="2047" width="10.9083333333333" style="1" hidden="1" customWidth="1"/>
    <col min="2048" max="2048" width="40.3666666666667" style="1" customWidth="1"/>
    <col min="2049" max="2050" width="29.725" style="1" customWidth="1"/>
    <col min="2051" max="2051" width="6.26666666666667" style="1" customWidth="1"/>
    <col min="2052" max="2301" width="10.9083333333333" style="1"/>
    <col min="2302" max="2303" width="10.9083333333333" style="1" hidden="1" customWidth="1"/>
    <col min="2304" max="2304" width="40.3666666666667" style="1" customWidth="1"/>
    <col min="2305" max="2306" width="29.725" style="1" customWidth="1"/>
    <col min="2307" max="2307" width="6.26666666666667" style="1" customWidth="1"/>
    <col min="2308" max="2557" width="10.9083333333333" style="1"/>
    <col min="2558" max="2559" width="10.9083333333333" style="1" hidden="1" customWidth="1"/>
    <col min="2560" max="2560" width="40.3666666666667" style="1" customWidth="1"/>
    <col min="2561" max="2562" width="29.725" style="1" customWidth="1"/>
    <col min="2563" max="2563" width="6.26666666666667" style="1" customWidth="1"/>
    <col min="2564" max="2813" width="10.9083333333333" style="1"/>
    <col min="2814" max="2815" width="10.9083333333333" style="1" hidden="1" customWidth="1"/>
    <col min="2816" max="2816" width="40.3666666666667" style="1" customWidth="1"/>
    <col min="2817" max="2818" width="29.725" style="1" customWidth="1"/>
    <col min="2819" max="2819" width="6.26666666666667" style="1" customWidth="1"/>
    <col min="2820" max="3069" width="10.9083333333333" style="1"/>
    <col min="3070" max="3071" width="10.9083333333333" style="1" hidden="1" customWidth="1"/>
    <col min="3072" max="3072" width="40.3666666666667" style="1" customWidth="1"/>
    <col min="3073" max="3074" width="29.725" style="1" customWidth="1"/>
    <col min="3075" max="3075" width="6.26666666666667" style="1" customWidth="1"/>
    <col min="3076" max="3325" width="10.9083333333333" style="1"/>
    <col min="3326" max="3327" width="10.9083333333333" style="1" hidden="1" customWidth="1"/>
    <col min="3328" max="3328" width="40.3666666666667" style="1" customWidth="1"/>
    <col min="3329" max="3330" width="29.725" style="1" customWidth="1"/>
    <col min="3331" max="3331" width="6.26666666666667" style="1" customWidth="1"/>
    <col min="3332" max="3581" width="10.9083333333333" style="1"/>
    <col min="3582" max="3583" width="10.9083333333333" style="1" hidden="1" customWidth="1"/>
    <col min="3584" max="3584" width="40.3666666666667" style="1" customWidth="1"/>
    <col min="3585" max="3586" width="29.725" style="1" customWidth="1"/>
    <col min="3587" max="3587" width="6.26666666666667" style="1" customWidth="1"/>
    <col min="3588" max="3837" width="10.9083333333333" style="1"/>
    <col min="3838" max="3839" width="10.9083333333333" style="1" hidden="1" customWidth="1"/>
    <col min="3840" max="3840" width="40.3666666666667" style="1" customWidth="1"/>
    <col min="3841" max="3842" width="29.725" style="1" customWidth="1"/>
    <col min="3843" max="3843" width="6.26666666666667" style="1" customWidth="1"/>
    <col min="3844" max="4093" width="10.9083333333333" style="1"/>
    <col min="4094" max="4095" width="10.9083333333333" style="1" hidden="1" customWidth="1"/>
    <col min="4096" max="4096" width="40.3666666666667" style="1" customWidth="1"/>
    <col min="4097" max="4098" width="29.725" style="1" customWidth="1"/>
    <col min="4099" max="4099" width="6.26666666666667" style="1" customWidth="1"/>
    <col min="4100" max="4349" width="10.9083333333333" style="1"/>
    <col min="4350" max="4351" width="10.9083333333333" style="1" hidden="1" customWidth="1"/>
    <col min="4352" max="4352" width="40.3666666666667" style="1" customWidth="1"/>
    <col min="4353" max="4354" width="29.725" style="1" customWidth="1"/>
    <col min="4355" max="4355" width="6.26666666666667" style="1" customWidth="1"/>
    <col min="4356" max="4605" width="10.9083333333333" style="1"/>
    <col min="4606" max="4607" width="10.9083333333333" style="1" hidden="1" customWidth="1"/>
    <col min="4608" max="4608" width="40.3666666666667" style="1" customWidth="1"/>
    <col min="4609" max="4610" width="29.725" style="1" customWidth="1"/>
    <col min="4611" max="4611" width="6.26666666666667" style="1" customWidth="1"/>
    <col min="4612" max="4861" width="10.9083333333333" style="1"/>
    <col min="4862" max="4863" width="10.9083333333333" style="1" hidden="1" customWidth="1"/>
    <col min="4864" max="4864" width="40.3666666666667" style="1" customWidth="1"/>
    <col min="4865" max="4866" width="29.725" style="1" customWidth="1"/>
    <col min="4867" max="4867" width="6.26666666666667" style="1" customWidth="1"/>
    <col min="4868" max="5117" width="10.9083333333333" style="1"/>
    <col min="5118" max="5119" width="10.9083333333333" style="1" hidden="1" customWidth="1"/>
    <col min="5120" max="5120" width="40.3666666666667" style="1" customWidth="1"/>
    <col min="5121" max="5122" width="29.725" style="1" customWidth="1"/>
    <col min="5123" max="5123" width="6.26666666666667" style="1" customWidth="1"/>
    <col min="5124" max="5373" width="10.9083333333333" style="1"/>
    <col min="5374" max="5375" width="10.9083333333333" style="1" hidden="1" customWidth="1"/>
    <col min="5376" max="5376" width="40.3666666666667" style="1" customWidth="1"/>
    <col min="5377" max="5378" width="29.725" style="1" customWidth="1"/>
    <col min="5379" max="5379" width="6.26666666666667" style="1" customWidth="1"/>
    <col min="5380" max="5629" width="10.9083333333333" style="1"/>
    <col min="5630" max="5631" width="10.9083333333333" style="1" hidden="1" customWidth="1"/>
    <col min="5632" max="5632" width="40.3666666666667" style="1" customWidth="1"/>
    <col min="5633" max="5634" width="29.725" style="1" customWidth="1"/>
    <col min="5635" max="5635" width="6.26666666666667" style="1" customWidth="1"/>
    <col min="5636" max="5885" width="10.9083333333333" style="1"/>
    <col min="5886" max="5887" width="10.9083333333333" style="1" hidden="1" customWidth="1"/>
    <col min="5888" max="5888" width="40.3666666666667" style="1" customWidth="1"/>
    <col min="5889" max="5890" width="29.725" style="1" customWidth="1"/>
    <col min="5891" max="5891" width="6.26666666666667" style="1" customWidth="1"/>
    <col min="5892" max="6141" width="10.9083333333333" style="1"/>
    <col min="6142" max="6143" width="10.9083333333333" style="1" hidden="1" customWidth="1"/>
    <col min="6144" max="6144" width="40.3666666666667" style="1" customWidth="1"/>
    <col min="6145" max="6146" width="29.725" style="1" customWidth="1"/>
    <col min="6147" max="6147" width="6.26666666666667" style="1" customWidth="1"/>
    <col min="6148" max="6397" width="10.9083333333333" style="1"/>
    <col min="6398" max="6399" width="10.9083333333333" style="1" hidden="1" customWidth="1"/>
    <col min="6400" max="6400" width="40.3666666666667" style="1" customWidth="1"/>
    <col min="6401" max="6402" width="29.725" style="1" customWidth="1"/>
    <col min="6403" max="6403" width="6.26666666666667" style="1" customWidth="1"/>
    <col min="6404" max="6653" width="10.9083333333333" style="1"/>
    <col min="6654" max="6655" width="10.9083333333333" style="1" hidden="1" customWidth="1"/>
    <col min="6656" max="6656" width="40.3666666666667" style="1" customWidth="1"/>
    <col min="6657" max="6658" width="29.725" style="1" customWidth="1"/>
    <col min="6659" max="6659" width="6.26666666666667" style="1" customWidth="1"/>
    <col min="6660" max="6909" width="10.9083333333333" style="1"/>
    <col min="6910" max="6911" width="10.9083333333333" style="1" hidden="1" customWidth="1"/>
    <col min="6912" max="6912" width="40.3666666666667" style="1" customWidth="1"/>
    <col min="6913" max="6914" width="29.725" style="1" customWidth="1"/>
    <col min="6915" max="6915" width="6.26666666666667" style="1" customWidth="1"/>
    <col min="6916" max="7165" width="10.9083333333333" style="1"/>
    <col min="7166" max="7167" width="10.9083333333333" style="1" hidden="1" customWidth="1"/>
    <col min="7168" max="7168" width="40.3666666666667" style="1" customWidth="1"/>
    <col min="7169" max="7170" width="29.725" style="1" customWidth="1"/>
    <col min="7171" max="7171" width="6.26666666666667" style="1" customWidth="1"/>
    <col min="7172" max="7421" width="10.9083333333333" style="1"/>
    <col min="7422" max="7423" width="10.9083333333333" style="1" hidden="1" customWidth="1"/>
    <col min="7424" max="7424" width="40.3666666666667" style="1" customWidth="1"/>
    <col min="7425" max="7426" width="29.725" style="1" customWidth="1"/>
    <col min="7427" max="7427" width="6.26666666666667" style="1" customWidth="1"/>
    <col min="7428" max="7677" width="10.9083333333333" style="1"/>
    <col min="7678" max="7679" width="10.9083333333333" style="1" hidden="1" customWidth="1"/>
    <col min="7680" max="7680" width="40.3666666666667" style="1" customWidth="1"/>
    <col min="7681" max="7682" width="29.725" style="1" customWidth="1"/>
    <col min="7683" max="7683" width="6.26666666666667" style="1" customWidth="1"/>
    <col min="7684" max="7933" width="10.9083333333333" style="1"/>
    <col min="7934" max="7935" width="10.9083333333333" style="1" hidden="1" customWidth="1"/>
    <col min="7936" max="7936" width="40.3666666666667" style="1" customWidth="1"/>
    <col min="7937" max="7938" width="29.725" style="1" customWidth="1"/>
    <col min="7939" max="7939" width="6.26666666666667" style="1" customWidth="1"/>
    <col min="7940" max="8189" width="10.9083333333333" style="1"/>
    <col min="8190" max="8191" width="10.9083333333333" style="1" hidden="1" customWidth="1"/>
    <col min="8192" max="8192" width="40.3666666666667" style="1" customWidth="1"/>
    <col min="8193" max="8194" width="29.725" style="1" customWidth="1"/>
    <col min="8195" max="8195" width="6.26666666666667" style="1" customWidth="1"/>
    <col min="8196" max="8445" width="10.9083333333333" style="1"/>
    <col min="8446" max="8447" width="10.9083333333333" style="1" hidden="1" customWidth="1"/>
    <col min="8448" max="8448" width="40.3666666666667" style="1" customWidth="1"/>
    <col min="8449" max="8450" width="29.725" style="1" customWidth="1"/>
    <col min="8451" max="8451" width="6.26666666666667" style="1" customWidth="1"/>
    <col min="8452" max="8701" width="10.9083333333333" style="1"/>
    <col min="8702" max="8703" width="10.9083333333333" style="1" hidden="1" customWidth="1"/>
    <col min="8704" max="8704" width="40.3666666666667" style="1" customWidth="1"/>
    <col min="8705" max="8706" width="29.725" style="1" customWidth="1"/>
    <col min="8707" max="8707" width="6.26666666666667" style="1" customWidth="1"/>
    <col min="8708" max="8957" width="10.9083333333333" style="1"/>
    <col min="8958" max="8959" width="10.9083333333333" style="1" hidden="1" customWidth="1"/>
    <col min="8960" max="8960" width="40.3666666666667" style="1" customWidth="1"/>
    <col min="8961" max="8962" width="29.725" style="1" customWidth="1"/>
    <col min="8963" max="8963" width="6.26666666666667" style="1" customWidth="1"/>
    <col min="8964" max="9213" width="10.9083333333333" style="1"/>
    <col min="9214" max="9215" width="10.9083333333333" style="1" hidden="1" customWidth="1"/>
    <col min="9216" max="9216" width="40.3666666666667" style="1" customWidth="1"/>
    <col min="9217" max="9218" width="29.725" style="1" customWidth="1"/>
    <col min="9219" max="9219" width="6.26666666666667" style="1" customWidth="1"/>
    <col min="9220" max="9469" width="10.9083333333333" style="1"/>
    <col min="9470" max="9471" width="10.9083333333333" style="1" hidden="1" customWidth="1"/>
    <col min="9472" max="9472" width="40.3666666666667" style="1" customWidth="1"/>
    <col min="9473" max="9474" width="29.725" style="1" customWidth="1"/>
    <col min="9475" max="9475" width="6.26666666666667" style="1" customWidth="1"/>
    <col min="9476" max="9725" width="10.9083333333333" style="1"/>
    <col min="9726" max="9727" width="10.9083333333333" style="1" hidden="1" customWidth="1"/>
    <col min="9728" max="9728" width="40.3666666666667" style="1" customWidth="1"/>
    <col min="9729" max="9730" width="29.725" style="1" customWidth="1"/>
    <col min="9731" max="9731" width="6.26666666666667" style="1" customWidth="1"/>
    <col min="9732" max="9981" width="10.9083333333333" style="1"/>
    <col min="9982" max="9983" width="10.9083333333333" style="1" hidden="1" customWidth="1"/>
    <col min="9984" max="9984" width="40.3666666666667" style="1" customWidth="1"/>
    <col min="9985" max="9986" width="29.725" style="1" customWidth="1"/>
    <col min="9987" max="9987" width="6.26666666666667" style="1" customWidth="1"/>
    <col min="9988" max="10237" width="10.9083333333333" style="1"/>
    <col min="10238" max="10239" width="10.9083333333333" style="1" hidden="1" customWidth="1"/>
    <col min="10240" max="10240" width="40.3666666666667" style="1" customWidth="1"/>
    <col min="10241" max="10242" width="29.725" style="1" customWidth="1"/>
    <col min="10243" max="10243" width="6.26666666666667" style="1" customWidth="1"/>
    <col min="10244" max="10493" width="10.9083333333333" style="1"/>
    <col min="10494" max="10495" width="10.9083333333333" style="1" hidden="1" customWidth="1"/>
    <col min="10496" max="10496" width="40.3666666666667" style="1" customWidth="1"/>
    <col min="10497" max="10498" width="29.725" style="1" customWidth="1"/>
    <col min="10499" max="10499" width="6.26666666666667" style="1" customWidth="1"/>
    <col min="10500" max="10749" width="10.9083333333333" style="1"/>
    <col min="10750" max="10751" width="10.9083333333333" style="1" hidden="1" customWidth="1"/>
    <col min="10752" max="10752" width="40.3666666666667" style="1" customWidth="1"/>
    <col min="10753" max="10754" width="29.725" style="1" customWidth="1"/>
    <col min="10755" max="10755" width="6.26666666666667" style="1" customWidth="1"/>
    <col min="10756" max="11005" width="10.9083333333333" style="1"/>
    <col min="11006" max="11007" width="10.9083333333333" style="1" hidden="1" customWidth="1"/>
    <col min="11008" max="11008" width="40.3666666666667" style="1" customWidth="1"/>
    <col min="11009" max="11010" width="29.725" style="1" customWidth="1"/>
    <col min="11011" max="11011" width="6.26666666666667" style="1" customWidth="1"/>
    <col min="11012" max="11261" width="10.9083333333333" style="1"/>
    <col min="11262" max="11263" width="10.9083333333333" style="1" hidden="1" customWidth="1"/>
    <col min="11264" max="11264" width="40.3666666666667" style="1" customWidth="1"/>
    <col min="11265" max="11266" width="29.725" style="1" customWidth="1"/>
    <col min="11267" max="11267" width="6.26666666666667" style="1" customWidth="1"/>
    <col min="11268" max="11517" width="10.9083333333333" style="1"/>
    <col min="11518" max="11519" width="10.9083333333333" style="1" hidden="1" customWidth="1"/>
    <col min="11520" max="11520" width="40.3666666666667" style="1" customWidth="1"/>
    <col min="11521" max="11522" width="29.725" style="1" customWidth="1"/>
    <col min="11523" max="11523" width="6.26666666666667" style="1" customWidth="1"/>
    <col min="11524" max="11773" width="10.9083333333333" style="1"/>
    <col min="11774" max="11775" width="10.9083333333333" style="1" hidden="1" customWidth="1"/>
    <col min="11776" max="11776" width="40.3666666666667" style="1" customWidth="1"/>
    <col min="11777" max="11778" width="29.725" style="1" customWidth="1"/>
    <col min="11779" max="11779" width="6.26666666666667" style="1" customWidth="1"/>
    <col min="11780" max="12029" width="10.9083333333333" style="1"/>
    <col min="12030" max="12031" width="10.9083333333333" style="1" hidden="1" customWidth="1"/>
    <col min="12032" max="12032" width="40.3666666666667" style="1" customWidth="1"/>
    <col min="12033" max="12034" width="29.725" style="1" customWidth="1"/>
    <col min="12035" max="12035" width="6.26666666666667" style="1" customWidth="1"/>
    <col min="12036" max="12285" width="10.9083333333333" style="1"/>
    <col min="12286" max="12287" width="10.9083333333333" style="1" hidden="1" customWidth="1"/>
    <col min="12288" max="12288" width="40.3666666666667" style="1" customWidth="1"/>
    <col min="12289" max="12290" width="29.725" style="1" customWidth="1"/>
    <col min="12291" max="12291" width="6.26666666666667" style="1" customWidth="1"/>
    <col min="12292" max="12541" width="10.9083333333333" style="1"/>
    <col min="12542" max="12543" width="10.9083333333333" style="1" hidden="1" customWidth="1"/>
    <col min="12544" max="12544" width="40.3666666666667" style="1" customWidth="1"/>
    <col min="12545" max="12546" width="29.725" style="1" customWidth="1"/>
    <col min="12547" max="12547" width="6.26666666666667" style="1" customWidth="1"/>
    <col min="12548" max="12797" width="10.9083333333333" style="1"/>
    <col min="12798" max="12799" width="10.9083333333333" style="1" hidden="1" customWidth="1"/>
    <col min="12800" max="12800" width="40.3666666666667" style="1" customWidth="1"/>
    <col min="12801" max="12802" width="29.725" style="1" customWidth="1"/>
    <col min="12803" max="12803" width="6.26666666666667" style="1" customWidth="1"/>
    <col min="12804" max="13053" width="10.9083333333333" style="1"/>
    <col min="13054" max="13055" width="10.9083333333333" style="1" hidden="1" customWidth="1"/>
    <col min="13056" max="13056" width="40.3666666666667" style="1" customWidth="1"/>
    <col min="13057" max="13058" width="29.725" style="1" customWidth="1"/>
    <col min="13059" max="13059" width="6.26666666666667" style="1" customWidth="1"/>
    <col min="13060" max="13309" width="10.9083333333333" style="1"/>
    <col min="13310" max="13311" width="10.9083333333333" style="1" hidden="1" customWidth="1"/>
    <col min="13312" max="13312" width="40.3666666666667" style="1" customWidth="1"/>
    <col min="13313" max="13314" width="29.725" style="1" customWidth="1"/>
    <col min="13315" max="13315" width="6.26666666666667" style="1" customWidth="1"/>
    <col min="13316" max="13565" width="10.9083333333333" style="1"/>
    <col min="13566" max="13567" width="10.9083333333333" style="1" hidden="1" customWidth="1"/>
    <col min="13568" max="13568" width="40.3666666666667" style="1" customWidth="1"/>
    <col min="13569" max="13570" width="29.725" style="1" customWidth="1"/>
    <col min="13571" max="13571" width="6.26666666666667" style="1" customWidth="1"/>
    <col min="13572" max="13821" width="10.9083333333333" style="1"/>
    <col min="13822" max="13823" width="10.9083333333333" style="1" hidden="1" customWidth="1"/>
    <col min="13824" max="13824" width="40.3666666666667" style="1" customWidth="1"/>
    <col min="13825" max="13826" width="29.725" style="1" customWidth="1"/>
    <col min="13827" max="13827" width="6.26666666666667" style="1" customWidth="1"/>
    <col min="13828" max="14077" width="10.9083333333333" style="1"/>
    <col min="14078" max="14079" width="10.9083333333333" style="1" hidden="1" customWidth="1"/>
    <col min="14080" max="14080" width="40.3666666666667" style="1" customWidth="1"/>
    <col min="14081" max="14082" width="29.725" style="1" customWidth="1"/>
    <col min="14083" max="14083" width="6.26666666666667" style="1" customWidth="1"/>
    <col min="14084" max="14333" width="10.9083333333333" style="1"/>
    <col min="14334" max="14335" width="10.9083333333333" style="1" hidden="1" customWidth="1"/>
    <col min="14336" max="14336" width="40.3666666666667" style="1" customWidth="1"/>
    <col min="14337" max="14338" width="29.725" style="1" customWidth="1"/>
    <col min="14339" max="14339" width="6.26666666666667" style="1" customWidth="1"/>
    <col min="14340" max="14589" width="10.9083333333333" style="1"/>
    <col min="14590" max="14591" width="10.9083333333333" style="1" hidden="1" customWidth="1"/>
    <col min="14592" max="14592" width="40.3666666666667" style="1" customWidth="1"/>
    <col min="14593" max="14594" width="29.725" style="1" customWidth="1"/>
    <col min="14595" max="14595" width="6.26666666666667" style="1" customWidth="1"/>
    <col min="14596" max="14845" width="10.9083333333333" style="1"/>
    <col min="14846" max="14847" width="10.9083333333333" style="1" hidden="1" customWidth="1"/>
    <col min="14848" max="14848" width="40.3666666666667" style="1" customWidth="1"/>
    <col min="14849" max="14850" width="29.725" style="1" customWidth="1"/>
    <col min="14851" max="14851" width="6.26666666666667" style="1" customWidth="1"/>
    <col min="14852" max="15101" width="10.9083333333333" style="1"/>
    <col min="15102" max="15103" width="10.9083333333333" style="1" hidden="1" customWidth="1"/>
    <col min="15104" max="15104" width="40.3666666666667" style="1" customWidth="1"/>
    <col min="15105" max="15106" width="29.725" style="1" customWidth="1"/>
    <col min="15107" max="15107" width="6.26666666666667" style="1" customWidth="1"/>
    <col min="15108" max="15357" width="10.9083333333333" style="1"/>
    <col min="15358" max="15359" width="10.9083333333333" style="1" hidden="1" customWidth="1"/>
    <col min="15360" max="15360" width="40.3666666666667" style="1" customWidth="1"/>
    <col min="15361" max="15362" width="29.725" style="1" customWidth="1"/>
    <col min="15363" max="15363" width="6.26666666666667" style="1" customWidth="1"/>
    <col min="15364" max="15613" width="10.9083333333333" style="1"/>
    <col min="15614" max="15615" width="10.9083333333333" style="1" hidden="1" customWidth="1"/>
    <col min="15616" max="15616" width="40.3666666666667" style="1" customWidth="1"/>
    <col min="15617" max="15618" width="29.725" style="1" customWidth="1"/>
    <col min="15619" max="15619" width="6.26666666666667" style="1" customWidth="1"/>
    <col min="15620" max="15869" width="10.9083333333333" style="1"/>
    <col min="15870" max="15871" width="10.9083333333333" style="1" hidden="1" customWidth="1"/>
    <col min="15872" max="15872" width="40.3666666666667" style="1" customWidth="1"/>
    <col min="15873" max="15874" width="29.725" style="1" customWidth="1"/>
    <col min="15875" max="15875" width="6.26666666666667" style="1" customWidth="1"/>
    <col min="15876" max="16125" width="10.9083333333333" style="1"/>
    <col min="16126" max="16127" width="10.9083333333333" style="1" hidden="1" customWidth="1"/>
    <col min="16128" max="16128" width="40.3666666666667" style="1" customWidth="1"/>
    <col min="16129" max="16130" width="29.725" style="1" customWidth="1"/>
    <col min="16131" max="16131" width="6.26666666666667" style="1" customWidth="1"/>
    <col min="16132" max="16384" width="10.9083333333333" style="1"/>
  </cols>
  <sheetData>
    <row r="1" ht="23.25" customHeight="1" spans="1:2">
      <c r="A1" s="2" t="s">
        <v>961</v>
      </c>
      <c r="B1" s="2"/>
    </row>
    <row r="2" ht="14.25" customHeight="1" spans="1:2">
      <c r="B2" s="3" t="s">
        <v>1</v>
      </c>
    </row>
    <row r="3" ht="24" customHeight="1" spans="1:2">
      <c r="A3" s="4" t="s">
        <v>962</v>
      </c>
      <c r="B3" s="4" t="s">
        <v>963</v>
      </c>
    </row>
    <row r="4" ht="20" customHeight="1" spans="1:2">
      <c r="A4" s="5" t="s">
        <v>964</v>
      </c>
      <c r="B4" s="6">
        <f>B5+B12</f>
        <v>37745</v>
      </c>
    </row>
    <row r="5" ht="20" customHeight="1" spans="1:2">
      <c r="A5" s="7" t="s">
        <v>965</v>
      </c>
      <c r="B5" s="6">
        <f>B6+B9</f>
        <v>12021</v>
      </c>
    </row>
    <row r="6" ht="20" customHeight="1" spans="1:2">
      <c r="A6" s="8" t="s">
        <v>966</v>
      </c>
      <c r="B6" s="6">
        <v>11721</v>
      </c>
    </row>
    <row r="7" ht="20" customHeight="1" spans="1:2">
      <c r="A7" s="8" t="s">
        <v>967</v>
      </c>
      <c r="B7" s="6">
        <v>10548</v>
      </c>
    </row>
    <row r="8" ht="20" customHeight="1" spans="1:2">
      <c r="A8" s="8" t="s">
        <v>968</v>
      </c>
      <c r="B8" s="6">
        <v>1173</v>
      </c>
    </row>
    <row r="9" ht="20" customHeight="1" spans="1:2">
      <c r="A9" s="8" t="s">
        <v>969</v>
      </c>
      <c r="B9" s="6">
        <v>300</v>
      </c>
    </row>
    <row r="10" ht="20" customHeight="1" spans="1:2">
      <c r="A10" s="8" t="s">
        <v>967</v>
      </c>
      <c r="B10" s="6">
        <v>300</v>
      </c>
    </row>
    <row r="11" ht="20" customHeight="1" spans="1:2">
      <c r="A11" s="8" t="s">
        <v>970</v>
      </c>
      <c r="B11" s="6"/>
    </row>
    <row r="12" ht="20" customHeight="1" spans="1:2">
      <c r="A12" s="7" t="s">
        <v>971</v>
      </c>
      <c r="B12" s="9">
        <f>B13+B14</f>
        <v>25724</v>
      </c>
    </row>
    <row r="13" ht="20" customHeight="1" spans="1:2">
      <c r="A13" s="8" t="s">
        <v>966</v>
      </c>
      <c r="B13" s="9">
        <v>5790</v>
      </c>
    </row>
    <row r="14" ht="20" customHeight="1" spans="1:2">
      <c r="A14" s="8" t="s">
        <v>969</v>
      </c>
      <c r="B14" s="9">
        <v>19934</v>
      </c>
    </row>
    <row r="15" ht="20" customHeight="1" spans="1:2">
      <c r="A15" s="10" t="s">
        <v>964</v>
      </c>
      <c r="B15" s="11">
        <f>B16+B23</f>
        <v>71321</v>
      </c>
    </row>
    <row r="16" ht="20" customHeight="1" spans="1:2">
      <c r="A16" s="12" t="s">
        <v>972</v>
      </c>
      <c r="B16" s="11">
        <f>B17+B20</f>
        <v>44042</v>
      </c>
    </row>
    <row r="17" ht="20" customHeight="1" spans="1:2">
      <c r="A17" s="13" t="s">
        <v>966</v>
      </c>
      <c r="B17" s="11">
        <v>18177</v>
      </c>
    </row>
    <row r="18" ht="20" customHeight="1" spans="1:2">
      <c r="A18" s="13" t="s">
        <v>967</v>
      </c>
      <c r="B18" s="11">
        <v>16359</v>
      </c>
    </row>
    <row r="19" ht="20" customHeight="1" spans="1:2">
      <c r="A19" s="13" t="s">
        <v>968</v>
      </c>
      <c r="B19" s="11">
        <v>1818</v>
      </c>
    </row>
    <row r="20" ht="20" customHeight="1" spans="1:2">
      <c r="A20" s="13" t="s">
        <v>969</v>
      </c>
      <c r="B20" s="11">
        <v>25865</v>
      </c>
    </row>
    <row r="21" ht="20" customHeight="1" spans="1:2">
      <c r="A21" s="13" t="s">
        <v>967</v>
      </c>
      <c r="B21" s="11">
        <v>17865</v>
      </c>
    </row>
    <row r="22" ht="20" customHeight="1" spans="1:2">
      <c r="A22" s="13" t="s">
        <v>970</v>
      </c>
      <c r="B22" s="11">
        <v>8000</v>
      </c>
    </row>
    <row r="23" ht="20" customHeight="1" spans="1:2">
      <c r="A23" s="12" t="s">
        <v>973</v>
      </c>
      <c r="B23" s="11">
        <f>B24+B25</f>
        <v>27279</v>
      </c>
    </row>
    <row r="24" ht="20" customHeight="1" spans="1:2">
      <c r="A24" s="13" t="s">
        <v>966</v>
      </c>
      <c r="B24" s="11">
        <v>5800</v>
      </c>
    </row>
    <row r="25" ht="20" customHeight="1" spans="1:2">
      <c r="A25" s="13" t="s">
        <v>969</v>
      </c>
      <c r="B25" s="11">
        <v>21479</v>
      </c>
    </row>
  </sheetData>
  <mergeCells count="1">
    <mergeCell ref="A1:B1"/>
  </mergeCells>
  <printOptions horizontalCentered="1"/>
  <pageMargins left="0.747916666666667" right="0.747916666666667" top="1.22013888888889" bottom="0.275" header="0" footer="0"/>
  <pageSetup paperSize="9" scale="110"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showZeros="0" workbookViewId="0">
      <pane ySplit="3" topLeftCell="A4" activePane="bottomLeft" state="frozen"/>
      <selection/>
      <selection pane="bottomLeft" activeCell="I18" sqref="I18"/>
    </sheetView>
  </sheetViews>
  <sheetFormatPr defaultColWidth="10.9083333333333" defaultRowHeight="13.5" outlineLevelCol="1"/>
  <cols>
    <col min="1" max="1" width="40.3666666666667" style="1" customWidth="1"/>
    <col min="2" max="2" width="29.725" style="1" customWidth="1"/>
    <col min="3" max="3" width="6.26666666666667" style="1" customWidth="1"/>
    <col min="4" max="253" width="10.9083333333333" style="1"/>
    <col min="254" max="255" width="10.9083333333333" style="1" hidden="1" customWidth="1"/>
    <col min="256" max="256" width="40.3666666666667" style="1" customWidth="1"/>
    <col min="257" max="258" width="29.725" style="1" customWidth="1"/>
    <col min="259" max="259" width="6.26666666666667" style="1" customWidth="1"/>
    <col min="260" max="509" width="10.9083333333333" style="1"/>
    <col min="510" max="511" width="10.9083333333333" style="1" hidden="1" customWidth="1"/>
    <col min="512" max="512" width="40.3666666666667" style="1" customWidth="1"/>
    <col min="513" max="514" width="29.725" style="1" customWidth="1"/>
    <col min="515" max="515" width="6.26666666666667" style="1" customWidth="1"/>
    <col min="516" max="765" width="10.9083333333333" style="1"/>
    <col min="766" max="767" width="10.9083333333333" style="1" hidden="1" customWidth="1"/>
    <col min="768" max="768" width="40.3666666666667" style="1" customWidth="1"/>
    <col min="769" max="770" width="29.725" style="1" customWidth="1"/>
    <col min="771" max="771" width="6.26666666666667" style="1" customWidth="1"/>
    <col min="772" max="1021" width="10.9083333333333" style="1"/>
    <col min="1022" max="1023" width="10.9083333333333" style="1" hidden="1" customWidth="1"/>
    <col min="1024" max="1024" width="40.3666666666667" style="1" customWidth="1"/>
    <col min="1025" max="1026" width="29.725" style="1" customWidth="1"/>
    <col min="1027" max="1027" width="6.26666666666667" style="1" customWidth="1"/>
    <col min="1028" max="1277" width="10.9083333333333" style="1"/>
    <col min="1278" max="1279" width="10.9083333333333" style="1" hidden="1" customWidth="1"/>
    <col min="1280" max="1280" width="40.3666666666667" style="1" customWidth="1"/>
    <col min="1281" max="1282" width="29.725" style="1" customWidth="1"/>
    <col min="1283" max="1283" width="6.26666666666667" style="1" customWidth="1"/>
    <col min="1284" max="1533" width="10.9083333333333" style="1"/>
    <col min="1534" max="1535" width="10.9083333333333" style="1" hidden="1" customWidth="1"/>
    <col min="1536" max="1536" width="40.3666666666667" style="1" customWidth="1"/>
    <col min="1537" max="1538" width="29.725" style="1" customWidth="1"/>
    <col min="1539" max="1539" width="6.26666666666667" style="1" customWidth="1"/>
    <col min="1540" max="1789" width="10.9083333333333" style="1"/>
    <col min="1790" max="1791" width="10.9083333333333" style="1" hidden="1" customWidth="1"/>
    <col min="1792" max="1792" width="40.3666666666667" style="1" customWidth="1"/>
    <col min="1793" max="1794" width="29.725" style="1" customWidth="1"/>
    <col min="1795" max="1795" width="6.26666666666667" style="1" customWidth="1"/>
    <col min="1796" max="2045" width="10.9083333333333" style="1"/>
    <col min="2046" max="2047" width="10.9083333333333" style="1" hidden="1" customWidth="1"/>
    <col min="2048" max="2048" width="40.3666666666667" style="1" customWidth="1"/>
    <col min="2049" max="2050" width="29.725" style="1" customWidth="1"/>
    <col min="2051" max="2051" width="6.26666666666667" style="1" customWidth="1"/>
    <col min="2052" max="2301" width="10.9083333333333" style="1"/>
    <col min="2302" max="2303" width="10.9083333333333" style="1" hidden="1" customWidth="1"/>
    <col min="2304" max="2304" width="40.3666666666667" style="1" customWidth="1"/>
    <col min="2305" max="2306" width="29.725" style="1" customWidth="1"/>
    <col min="2307" max="2307" width="6.26666666666667" style="1" customWidth="1"/>
    <col min="2308" max="2557" width="10.9083333333333" style="1"/>
    <col min="2558" max="2559" width="10.9083333333333" style="1" hidden="1" customWidth="1"/>
    <col min="2560" max="2560" width="40.3666666666667" style="1" customWidth="1"/>
    <col min="2561" max="2562" width="29.725" style="1" customWidth="1"/>
    <col min="2563" max="2563" width="6.26666666666667" style="1" customWidth="1"/>
    <col min="2564" max="2813" width="10.9083333333333" style="1"/>
    <col min="2814" max="2815" width="10.9083333333333" style="1" hidden="1" customWidth="1"/>
    <col min="2816" max="2816" width="40.3666666666667" style="1" customWidth="1"/>
    <col min="2817" max="2818" width="29.725" style="1" customWidth="1"/>
    <col min="2819" max="2819" width="6.26666666666667" style="1" customWidth="1"/>
    <col min="2820" max="3069" width="10.9083333333333" style="1"/>
    <col min="3070" max="3071" width="10.9083333333333" style="1" hidden="1" customWidth="1"/>
    <col min="3072" max="3072" width="40.3666666666667" style="1" customWidth="1"/>
    <col min="3073" max="3074" width="29.725" style="1" customWidth="1"/>
    <col min="3075" max="3075" width="6.26666666666667" style="1" customWidth="1"/>
    <col min="3076" max="3325" width="10.9083333333333" style="1"/>
    <col min="3326" max="3327" width="10.9083333333333" style="1" hidden="1" customWidth="1"/>
    <col min="3328" max="3328" width="40.3666666666667" style="1" customWidth="1"/>
    <col min="3329" max="3330" width="29.725" style="1" customWidth="1"/>
    <col min="3331" max="3331" width="6.26666666666667" style="1" customWidth="1"/>
    <col min="3332" max="3581" width="10.9083333333333" style="1"/>
    <col min="3582" max="3583" width="10.9083333333333" style="1" hidden="1" customWidth="1"/>
    <col min="3584" max="3584" width="40.3666666666667" style="1" customWidth="1"/>
    <col min="3585" max="3586" width="29.725" style="1" customWidth="1"/>
    <col min="3587" max="3587" width="6.26666666666667" style="1" customWidth="1"/>
    <col min="3588" max="3837" width="10.9083333333333" style="1"/>
    <col min="3838" max="3839" width="10.9083333333333" style="1" hidden="1" customWidth="1"/>
    <col min="3840" max="3840" width="40.3666666666667" style="1" customWidth="1"/>
    <col min="3841" max="3842" width="29.725" style="1" customWidth="1"/>
    <col min="3843" max="3843" width="6.26666666666667" style="1" customWidth="1"/>
    <col min="3844" max="4093" width="10.9083333333333" style="1"/>
    <col min="4094" max="4095" width="10.9083333333333" style="1" hidden="1" customWidth="1"/>
    <col min="4096" max="4096" width="40.3666666666667" style="1" customWidth="1"/>
    <col min="4097" max="4098" width="29.725" style="1" customWidth="1"/>
    <col min="4099" max="4099" width="6.26666666666667" style="1" customWidth="1"/>
    <col min="4100" max="4349" width="10.9083333333333" style="1"/>
    <col min="4350" max="4351" width="10.9083333333333" style="1" hidden="1" customWidth="1"/>
    <col min="4352" max="4352" width="40.3666666666667" style="1" customWidth="1"/>
    <col min="4353" max="4354" width="29.725" style="1" customWidth="1"/>
    <col min="4355" max="4355" width="6.26666666666667" style="1" customWidth="1"/>
    <col min="4356" max="4605" width="10.9083333333333" style="1"/>
    <col min="4606" max="4607" width="10.9083333333333" style="1" hidden="1" customWidth="1"/>
    <col min="4608" max="4608" width="40.3666666666667" style="1" customWidth="1"/>
    <col min="4609" max="4610" width="29.725" style="1" customWidth="1"/>
    <col min="4611" max="4611" width="6.26666666666667" style="1" customWidth="1"/>
    <col min="4612" max="4861" width="10.9083333333333" style="1"/>
    <col min="4862" max="4863" width="10.9083333333333" style="1" hidden="1" customWidth="1"/>
    <col min="4864" max="4864" width="40.3666666666667" style="1" customWidth="1"/>
    <col min="4865" max="4866" width="29.725" style="1" customWidth="1"/>
    <col min="4867" max="4867" width="6.26666666666667" style="1" customWidth="1"/>
    <col min="4868" max="5117" width="10.9083333333333" style="1"/>
    <col min="5118" max="5119" width="10.9083333333333" style="1" hidden="1" customWidth="1"/>
    <col min="5120" max="5120" width="40.3666666666667" style="1" customWidth="1"/>
    <col min="5121" max="5122" width="29.725" style="1" customWidth="1"/>
    <col min="5123" max="5123" width="6.26666666666667" style="1" customWidth="1"/>
    <col min="5124" max="5373" width="10.9083333333333" style="1"/>
    <col min="5374" max="5375" width="10.9083333333333" style="1" hidden="1" customWidth="1"/>
    <col min="5376" max="5376" width="40.3666666666667" style="1" customWidth="1"/>
    <col min="5377" max="5378" width="29.725" style="1" customWidth="1"/>
    <col min="5379" max="5379" width="6.26666666666667" style="1" customWidth="1"/>
    <col min="5380" max="5629" width="10.9083333333333" style="1"/>
    <col min="5630" max="5631" width="10.9083333333333" style="1" hidden="1" customWidth="1"/>
    <col min="5632" max="5632" width="40.3666666666667" style="1" customWidth="1"/>
    <col min="5633" max="5634" width="29.725" style="1" customWidth="1"/>
    <col min="5635" max="5635" width="6.26666666666667" style="1" customWidth="1"/>
    <col min="5636" max="5885" width="10.9083333333333" style="1"/>
    <col min="5886" max="5887" width="10.9083333333333" style="1" hidden="1" customWidth="1"/>
    <col min="5888" max="5888" width="40.3666666666667" style="1" customWidth="1"/>
    <col min="5889" max="5890" width="29.725" style="1" customWidth="1"/>
    <col min="5891" max="5891" width="6.26666666666667" style="1" customWidth="1"/>
    <col min="5892" max="6141" width="10.9083333333333" style="1"/>
    <col min="6142" max="6143" width="10.9083333333333" style="1" hidden="1" customWidth="1"/>
    <col min="6144" max="6144" width="40.3666666666667" style="1" customWidth="1"/>
    <col min="6145" max="6146" width="29.725" style="1" customWidth="1"/>
    <col min="6147" max="6147" width="6.26666666666667" style="1" customWidth="1"/>
    <col min="6148" max="6397" width="10.9083333333333" style="1"/>
    <col min="6398" max="6399" width="10.9083333333333" style="1" hidden="1" customWidth="1"/>
    <col min="6400" max="6400" width="40.3666666666667" style="1" customWidth="1"/>
    <col min="6401" max="6402" width="29.725" style="1" customWidth="1"/>
    <col min="6403" max="6403" width="6.26666666666667" style="1" customWidth="1"/>
    <col min="6404" max="6653" width="10.9083333333333" style="1"/>
    <col min="6654" max="6655" width="10.9083333333333" style="1" hidden="1" customWidth="1"/>
    <col min="6656" max="6656" width="40.3666666666667" style="1" customWidth="1"/>
    <col min="6657" max="6658" width="29.725" style="1" customWidth="1"/>
    <col min="6659" max="6659" width="6.26666666666667" style="1" customWidth="1"/>
    <col min="6660" max="6909" width="10.9083333333333" style="1"/>
    <col min="6910" max="6911" width="10.9083333333333" style="1" hidden="1" customWidth="1"/>
    <col min="6912" max="6912" width="40.3666666666667" style="1" customWidth="1"/>
    <col min="6913" max="6914" width="29.725" style="1" customWidth="1"/>
    <col min="6915" max="6915" width="6.26666666666667" style="1" customWidth="1"/>
    <col min="6916" max="7165" width="10.9083333333333" style="1"/>
    <col min="7166" max="7167" width="10.9083333333333" style="1" hidden="1" customWidth="1"/>
    <col min="7168" max="7168" width="40.3666666666667" style="1" customWidth="1"/>
    <col min="7169" max="7170" width="29.725" style="1" customWidth="1"/>
    <col min="7171" max="7171" width="6.26666666666667" style="1" customWidth="1"/>
    <col min="7172" max="7421" width="10.9083333333333" style="1"/>
    <col min="7422" max="7423" width="10.9083333333333" style="1" hidden="1" customWidth="1"/>
    <col min="7424" max="7424" width="40.3666666666667" style="1" customWidth="1"/>
    <col min="7425" max="7426" width="29.725" style="1" customWidth="1"/>
    <col min="7427" max="7427" width="6.26666666666667" style="1" customWidth="1"/>
    <col min="7428" max="7677" width="10.9083333333333" style="1"/>
    <col min="7678" max="7679" width="10.9083333333333" style="1" hidden="1" customWidth="1"/>
    <col min="7680" max="7680" width="40.3666666666667" style="1" customWidth="1"/>
    <col min="7681" max="7682" width="29.725" style="1" customWidth="1"/>
    <col min="7683" max="7683" width="6.26666666666667" style="1" customWidth="1"/>
    <col min="7684" max="7933" width="10.9083333333333" style="1"/>
    <col min="7934" max="7935" width="10.9083333333333" style="1" hidden="1" customWidth="1"/>
    <col min="7936" max="7936" width="40.3666666666667" style="1" customWidth="1"/>
    <col min="7937" max="7938" width="29.725" style="1" customWidth="1"/>
    <col min="7939" max="7939" width="6.26666666666667" style="1" customWidth="1"/>
    <col min="7940" max="8189" width="10.9083333333333" style="1"/>
    <col min="8190" max="8191" width="10.9083333333333" style="1" hidden="1" customWidth="1"/>
    <col min="8192" max="8192" width="40.3666666666667" style="1" customWidth="1"/>
    <col min="8193" max="8194" width="29.725" style="1" customWidth="1"/>
    <col min="8195" max="8195" width="6.26666666666667" style="1" customWidth="1"/>
    <col min="8196" max="8445" width="10.9083333333333" style="1"/>
    <col min="8446" max="8447" width="10.9083333333333" style="1" hidden="1" customWidth="1"/>
    <col min="8448" max="8448" width="40.3666666666667" style="1" customWidth="1"/>
    <col min="8449" max="8450" width="29.725" style="1" customWidth="1"/>
    <col min="8451" max="8451" width="6.26666666666667" style="1" customWidth="1"/>
    <col min="8452" max="8701" width="10.9083333333333" style="1"/>
    <col min="8702" max="8703" width="10.9083333333333" style="1" hidden="1" customWidth="1"/>
    <col min="8704" max="8704" width="40.3666666666667" style="1" customWidth="1"/>
    <col min="8705" max="8706" width="29.725" style="1" customWidth="1"/>
    <col min="8707" max="8707" width="6.26666666666667" style="1" customWidth="1"/>
    <col min="8708" max="8957" width="10.9083333333333" style="1"/>
    <col min="8958" max="8959" width="10.9083333333333" style="1" hidden="1" customWidth="1"/>
    <col min="8960" max="8960" width="40.3666666666667" style="1" customWidth="1"/>
    <col min="8961" max="8962" width="29.725" style="1" customWidth="1"/>
    <col min="8963" max="8963" width="6.26666666666667" style="1" customWidth="1"/>
    <col min="8964" max="9213" width="10.9083333333333" style="1"/>
    <col min="9214" max="9215" width="10.9083333333333" style="1" hidden="1" customWidth="1"/>
    <col min="9216" max="9216" width="40.3666666666667" style="1" customWidth="1"/>
    <col min="9217" max="9218" width="29.725" style="1" customWidth="1"/>
    <col min="9219" max="9219" width="6.26666666666667" style="1" customWidth="1"/>
    <col min="9220" max="9469" width="10.9083333333333" style="1"/>
    <col min="9470" max="9471" width="10.9083333333333" style="1" hidden="1" customWidth="1"/>
    <col min="9472" max="9472" width="40.3666666666667" style="1" customWidth="1"/>
    <col min="9473" max="9474" width="29.725" style="1" customWidth="1"/>
    <col min="9475" max="9475" width="6.26666666666667" style="1" customWidth="1"/>
    <col min="9476" max="9725" width="10.9083333333333" style="1"/>
    <col min="9726" max="9727" width="10.9083333333333" style="1" hidden="1" customWidth="1"/>
    <col min="9728" max="9728" width="40.3666666666667" style="1" customWidth="1"/>
    <col min="9729" max="9730" width="29.725" style="1" customWidth="1"/>
    <col min="9731" max="9731" width="6.26666666666667" style="1" customWidth="1"/>
    <col min="9732" max="9981" width="10.9083333333333" style="1"/>
    <col min="9982" max="9983" width="10.9083333333333" style="1" hidden="1" customWidth="1"/>
    <col min="9984" max="9984" width="40.3666666666667" style="1" customWidth="1"/>
    <col min="9985" max="9986" width="29.725" style="1" customWidth="1"/>
    <col min="9987" max="9987" width="6.26666666666667" style="1" customWidth="1"/>
    <col min="9988" max="10237" width="10.9083333333333" style="1"/>
    <col min="10238" max="10239" width="10.9083333333333" style="1" hidden="1" customWidth="1"/>
    <col min="10240" max="10240" width="40.3666666666667" style="1" customWidth="1"/>
    <col min="10241" max="10242" width="29.725" style="1" customWidth="1"/>
    <col min="10243" max="10243" width="6.26666666666667" style="1" customWidth="1"/>
    <col min="10244" max="10493" width="10.9083333333333" style="1"/>
    <col min="10494" max="10495" width="10.9083333333333" style="1" hidden="1" customWidth="1"/>
    <col min="10496" max="10496" width="40.3666666666667" style="1" customWidth="1"/>
    <col min="10497" max="10498" width="29.725" style="1" customWidth="1"/>
    <col min="10499" max="10499" width="6.26666666666667" style="1" customWidth="1"/>
    <col min="10500" max="10749" width="10.9083333333333" style="1"/>
    <col min="10750" max="10751" width="10.9083333333333" style="1" hidden="1" customWidth="1"/>
    <col min="10752" max="10752" width="40.3666666666667" style="1" customWidth="1"/>
    <col min="10753" max="10754" width="29.725" style="1" customWidth="1"/>
    <col min="10755" max="10755" width="6.26666666666667" style="1" customWidth="1"/>
    <col min="10756" max="11005" width="10.9083333333333" style="1"/>
    <col min="11006" max="11007" width="10.9083333333333" style="1" hidden="1" customWidth="1"/>
    <col min="11008" max="11008" width="40.3666666666667" style="1" customWidth="1"/>
    <col min="11009" max="11010" width="29.725" style="1" customWidth="1"/>
    <col min="11011" max="11011" width="6.26666666666667" style="1" customWidth="1"/>
    <col min="11012" max="11261" width="10.9083333333333" style="1"/>
    <col min="11262" max="11263" width="10.9083333333333" style="1" hidden="1" customWidth="1"/>
    <col min="11264" max="11264" width="40.3666666666667" style="1" customWidth="1"/>
    <col min="11265" max="11266" width="29.725" style="1" customWidth="1"/>
    <col min="11267" max="11267" width="6.26666666666667" style="1" customWidth="1"/>
    <col min="11268" max="11517" width="10.9083333333333" style="1"/>
    <col min="11518" max="11519" width="10.9083333333333" style="1" hidden="1" customWidth="1"/>
    <col min="11520" max="11520" width="40.3666666666667" style="1" customWidth="1"/>
    <col min="11521" max="11522" width="29.725" style="1" customWidth="1"/>
    <col min="11523" max="11523" width="6.26666666666667" style="1" customWidth="1"/>
    <col min="11524" max="11773" width="10.9083333333333" style="1"/>
    <col min="11774" max="11775" width="10.9083333333333" style="1" hidden="1" customWidth="1"/>
    <col min="11776" max="11776" width="40.3666666666667" style="1" customWidth="1"/>
    <col min="11777" max="11778" width="29.725" style="1" customWidth="1"/>
    <col min="11779" max="11779" width="6.26666666666667" style="1" customWidth="1"/>
    <col min="11780" max="12029" width="10.9083333333333" style="1"/>
    <col min="12030" max="12031" width="10.9083333333333" style="1" hidden="1" customWidth="1"/>
    <col min="12032" max="12032" width="40.3666666666667" style="1" customWidth="1"/>
    <col min="12033" max="12034" width="29.725" style="1" customWidth="1"/>
    <col min="12035" max="12035" width="6.26666666666667" style="1" customWidth="1"/>
    <col min="12036" max="12285" width="10.9083333333333" style="1"/>
    <col min="12286" max="12287" width="10.9083333333333" style="1" hidden="1" customWidth="1"/>
    <col min="12288" max="12288" width="40.3666666666667" style="1" customWidth="1"/>
    <col min="12289" max="12290" width="29.725" style="1" customWidth="1"/>
    <col min="12291" max="12291" width="6.26666666666667" style="1" customWidth="1"/>
    <col min="12292" max="12541" width="10.9083333333333" style="1"/>
    <col min="12542" max="12543" width="10.9083333333333" style="1" hidden="1" customWidth="1"/>
    <col min="12544" max="12544" width="40.3666666666667" style="1" customWidth="1"/>
    <col min="12545" max="12546" width="29.725" style="1" customWidth="1"/>
    <col min="12547" max="12547" width="6.26666666666667" style="1" customWidth="1"/>
    <col min="12548" max="12797" width="10.9083333333333" style="1"/>
    <col min="12798" max="12799" width="10.9083333333333" style="1" hidden="1" customWidth="1"/>
    <col min="12800" max="12800" width="40.3666666666667" style="1" customWidth="1"/>
    <col min="12801" max="12802" width="29.725" style="1" customWidth="1"/>
    <col min="12803" max="12803" width="6.26666666666667" style="1" customWidth="1"/>
    <col min="12804" max="13053" width="10.9083333333333" style="1"/>
    <col min="13054" max="13055" width="10.9083333333333" style="1" hidden="1" customWidth="1"/>
    <col min="13056" max="13056" width="40.3666666666667" style="1" customWidth="1"/>
    <col min="13057" max="13058" width="29.725" style="1" customWidth="1"/>
    <col min="13059" max="13059" width="6.26666666666667" style="1" customWidth="1"/>
    <col min="13060" max="13309" width="10.9083333333333" style="1"/>
    <col min="13310" max="13311" width="10.9083333333333" style="1" hidden="1" customWidth="1"/>
    <col min="13312" max="13312" width="40.3666666666667" style="1" customWidth="1"/>
    <col min="13313" max="13314" width="29.725" style="1" customWidth="1"/>
    <col min="13315" max="13315" width="6.26666666666667" style="1" customWidth="1"/>
    <col min="13316" max="13565" width="10.9083333333333" style="1"/>
    <col min="13566" max="13567" width="10.9083333333333" style="1" hidden="1" customWidth="1"/>
    <col min="13568" max="13568" width="40.3666666666667" style="1" customWidth="1"/>
    <col min="13569" max="13570" width="29.725" style="1" customWidth="1"/>
    <col min="13571" max="13571" width="6.26666666666667" style="1" customWidth="1"/>
    <col min="13572" max="13821" width="10.9083333333333" style="1"/>
    <col min="13822" max="13823" width="10.9083333333333" style="1" hidden="1" customWidth="1"/>
    <col min="13824" max="13824" width="40.3666666666667" style="1" customWidth="1"/>
    <col min="13825" max="13826" width="29.725" style="1" customWidth="1"/>
    <col min="13827" max="13827" width="6.26666666666667" style="1" customWidth="1"/>
    <col min="13828" max="14077" width="10.9083333333333" style="1"/>
    <col min="14078" max="14079" width="10.9083333333333" style="1" hidden="1" customWidth="1"/>
    <col min="14080" max="14080" width="40.3666666666667" style="1" customWidth="1"/>
    <col min="14081" max="14082" width="29.725" style="1" customWidth="1"/>
    <col min="14083" max="14083" width="6.26666666666667" style="1" customWidth="1"/>
    <col min="14084" max="14333" width="10.9083333333333" style="1"/>
    <col min="14334" max="14335" width="10.9083333333333" style="1" hidden="1" customWidth="1"/>
    <col min="14336" max="14336" width="40.3666666666667" style="1" customWidth="1"/>
    <col min="14337" max="14338" width="29.725" style="1" customWidth="1"/>
    <col min="14339" max="14339" width="6.26666666666667" style="1" customWidth="1"/>
    <col min="14340" max="14589" width="10.9083333333333" style="1"/>
    <col min="14590" max="14591" width="10.9083333333333" style="1" hidden="1" customWidth="1"/>
    <col min="14592" max="14592" width="40.3666666666667" style="1" customWidth="1"/>
    <col min="14593" max="14594" width="29.725" style="1" customWidth="1"/>
    <col min="14595" max="14595" width="6.26666666666667" style="1" customWidth="1"/>
    <col min="14596" max="14845" width="10.9083333333333" style="1"/>
    <col min="14846" max="14847" width="10.9083333333333" style="1" hidden="1" customWidth="1"/>
    <col min="14848" max="14848" width="40.3666666666667" style="1" customWidth="1"/>
    <col min="14849" max="14850" width="29.725" style="1" customWidth="1"/>
    <col min="14851" max="14851" width="6.26666666666667" style="1" customWidth="1"/>
    <col min="14852" max="15101" width="10.9083333333333" style="1"/>
    <col min="15102" max="15103" width="10.9083333333333" style="1" hidden="1" customWidth="1"/>
    <col min="15104" max="15104" width="40.3666666666667" style="1" customWidth="1"/>
    <col min="15105" max="15106" width="29.725" style="1" customWidth="1"/>
    <col min="15107" max="15107" width="6.26666666666667" style="1" customWidth="1"/>
    <col min="15108" max="15357" width="10.9083333333333" style="1"/>
    <col min="15358" max="15359" width="10.9083333333333" style="1" hidden="1" customWidth="1"/>
    <col min="15360" max="15360" width="40.3666666666667" style="1" customWidth="1"/>
    <col min="15361" max="15362" width="29.725" style="1" customWidth="1"/>
    <col min="15363" max="15363" width="6.26666666666667" style="1" customWidth="1"/>
    <col min="15364" max="15613" width="10.9083333333333" style="1"/>
    <col min="15614" max="15615" width="10.9083333333333" style="1" hidden="1" customWidth="1"/>
    <col min="15616" max="15616" width="40.3666666666667" style="1" customWidth="1"/>
    <col min="15617" max="15618" width="29.725" style="1" customWidth="1"/>
    <col min="15619" max="15619" width="6.26666666666667" style="1" customWidth="1"/>
    <col min="15620" max="15869" width="10.9083333333333" style="1"/>
    <col min="15870" max="15871" width="10.9083333333333" style="1" hidden="1" customWidth="1"/>
    <col min="15872" max="15872" width="40.3666666666667" style="1" customWidth="1"/>
    <col min="15873" max="15874" width="29.725" style="1" customWidth="1"/>
    <col min="15875" max="15875" width="6.26666666666667" style="1" customWidth="1"/>
    <col min="15876" max="16125" width="10.9083333333333" style="1"/>
    <col min="16126" max="16127" width="10.9083333333333" style="1" hidden="1" customWidth="1"/>
    <col min="16128" max="16128" width="40.3666666666667" style="1" customWidth="1"/>
    <col min="16129" max="16130" width="29.725" style="1" customWidth="1"/>
    <col min="16131" max="16131" width="6.26666666666667" style="1" customWidth="1"/>
    <col min="16132" max="16384" width="10.9083333333333" style="1"/>
  </cols>
  <sheetData>
    <row r="1" ht="23.25" customHeight="1" spans="1:2">
      <c r="A1" s="2" t="s">
        <v>974</v>
      </c>
      <c r="B1" s="2"/>
    </row>
    <row r="2" ht="14.25" customHeight="1" spans="1:2">
      <c r="B2" s="3" t="s">
        <v>1</v>
      </c>
    </row>
    <row r="3" ht="24" customHeight="1" spans="1:2">
      <c r="A3" s="4" t="s">
        <v>962</v>
      </c>
      <c r="B3" s="4" t="s">
        <v>963</v>
      </c>
    </row>
    <row r="4" ht="20" customHeight="1" spans="1:2">
      <c r="A4" s="5" t="s">
        <v>964</v>
      </c>
      <c r="B4" s="6">
        <f>B5+B12</f>
        <v>17733</v>
      </c>
    </row>
    <row r="5" ht="20" customHeight="1" spans="1:2">
      <c r="A5" s="7" t="s">
        <v>965</v>
      </c>
      <c r="B5" s="6">
        <f>B6+B9</f>
        <v>16968</v>
      </c>
    </row>
    <row r="6" ht="20" customHeight="1" spans="1:2">
      <c r="A6" s="8" t="s">
        <v>966</v>
      </c>
      <c r="B6" s="6">
        <v>2433</v>
      </c>
    </row>
    <row r="7" ht="20" customHeight="1" spans="1:2">
      <c r="A7" s="8" t="s">
        <v>967</v>
      </c>
      <c r="B7" s="6">
        <v>2433</v>
      </c>
    </row>
    <row r="8" ht="20" customHeight="1" spans="1:2">
      <c r="A8" s="8" t="s">
        <v>968</v>
      </c>
      <c r="B8" s="6"/>
    </row>
    <row r="9" ht="20" customHeight="1" spans="1:2">
      <c r="A9" s="8" t="s">
        <v>969</v>
      </c>
      <c r="B9" s="6">
        <v>14535</v>
      </c>
    </row>
    <row r="10" ht="20" customHeight="1" spans="1:2">
      <c r="A10" s="8" t="s">
        <v>967</v>
      </c>
      <c r="B10" s="6">
        <v>14535</v>
      </c>
    </row>
    <row r="11" ht="20" customHeight="1" spans="1:2">
      <c r="A11" s="8" t="s">
        <v>970</v>
      </c>
      <c r="B11" s="6"/>
    </row>
    <row r="12" ht="20" customHeight="1" spans="1:2">
      <c r="A12" s="7" t="s">
        <v>971</v>
      </c>
      <c r="B12" s="9">
        <f>B13+B14</f>
        <v>765</v>
      </c>
    </row>
    <row r="13" ht="20" customHeight="1" spans="1:2">
      <c r="A13" s="8" t="s">
        <v>966</v>
      </c>
      <c r="B13" s="9">
        <v>604</v>
      </c>
    </row>
    <row r="14" ht="20" customHeight="1" spans="1:2">
      <c r="A14" s="8" t="s">
        <v>969</v>
      </c>
      <c r="B14" s="9">
        <v>161</v>
      </c>
    </row>
    <row r="15" ht="20" customHeight="1" spans="1:2">
      <c r="A15" s="10" t="s">
        <v>964</v>
      </c>
      <c r="B15" s="11">
        <f>B16+B23</f>
        <v>1557</v>
      </c>
    </row>
    <row r="16" ht="20" customHeight="1" spans="1:2">
      <c r="A16" s="12" t="s">
        <v>972</v>
      </c>
      <c r="B16" s="11">
        <f>B17+B20</f>
        <v>907</v>
      </c>
    </row>
    <row r="17" ht="20" customHeight="1" spans="1:2">
      <c r="A17" s="13" t="s">
        <v>966</v>
      </c>
      <c r="B17" s="11">
        <v>907</v>
      </c>
    </row>
    <row r="18" ht="20" customHeight="1" spans="1:2">
      <c r="A18" s="13" t="s">
        <v>967</v>
      </c>
      <c r="B18" s="11">
        <v>200</v>
      </c>
    </row>
    <row r="19" ht="20" customHeight="1" spans="1:2">
      <c r="A19" s="13" t="s">
        <v>968</v>
      </c>
      <c r="B19" s="11">
        <v>707</v>
      </c>
    </row>
    <row r="20" ht="20" customHeight="1" spans="1:2">
      <c r="A20" s="13" t="s">
        <v>969</v>
      </c>
      <c r="B20" s="11"/>
    </row>
    <row r="21" ht="20" customHeight="1" spans="1:2">
      <c r="A21" s="13" t="s">
        <v>967</v>
      </c>
      <c r="B21" s="11"/>
    </row>
    <row r="22" ht="20" customHeight="1" spans="1:2">
      <c r="A22" s="13" t="s">
        <v>970</v>
      </c>
      <c r="B22" s="11"/>
    </row>
    <row r="23" ht="20" customHeight="1" spans="1:2">
      <c r="A23" s="12" t="s">
        <v>973</v>
      </c>
      <c r="B23" s="11">
        <f>B24+B25</f>
        <v>650</v>
      </c>
    </row>
    <row r="24" ht="20" customHeight="1" spans="1:2">
      <c r="A24" s="13" t="s">
        <v>966</v>
      </c>
      <c r="B24" s="11">
        <v>650</v>
      </c>
    </row>
    <row r="25" ht="20" customHeight="1" spans="1:2">
      <c r="A25" s="13" t="s">
        <v>969</v>
      </c>
      <c r="B25" s="11"/>
    </row>
  </sheetData>
  <mergeCells count="1">
    <mergeCell ref="A1:B1"/>
  </mergeCells>
  <printOptions horizontalCentered="1"/>
  <pageMargins left="0.747916666666667" right="0.747916666666667" top="1.22013888888889" bottom="0.275" header="0" footer="0"/>
  <pageSetup paperSize="9" scale="11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F20" sqref="F20"/>
    </sheetView>
  </sheetViews>
  <sheetFormatPr defaultColWidth="9" defaultRowHeight="13.5"/>
  <cols>
    <col min="1" max="1" width="41" style="351" customWidth="1"/>
    <col min="2" max="2" width="19.5416666666667" style="357" customWidth="1"/>
    <col min="3" max="3" width="19.3666666666667" style="358" customWidth="1"/>
    <col min="4" max="224" width="9" style="351"/>
    <col min="225" max="225" width="5.45" style="351" customWidth="1"/>
    <col min="226" max="226" width="44.0916666666667" style="351" customWidth="1"/>
    <col min="227" max="227" width="15.725" style="351" customWidth="1"/>
    <col min="228" max="228" width="15.9083333333333" style="351" customWidth="1"/>
    <col min="229" max="229" width="13.9083333333333" style="351" customWidth="1"/>
    <col min="230" max="230" width="9" style="351" hidden="1" customWidth="1"/>
    <col min="231" max="231" width="13.2666666666667" style="351" hidden="1" customWidth="1"/>
    <col min="232" max="232" width="12" style="351" hidden="1" customWidth="1"/>
    <col min="233" max="233" width="9" style="351"/>
    <col min="234" max="234" width="11" style="351" customWidth="1"/>
    <col min="235" max="16384" width="9" style="351"/>
  </cols>
  <sheetData>
    <row r="1" s="351" customFormat="1" ht="14.25" spans="1:3">
      <c r="A1" s="359"/>
      <c r="B1" s="357"/>
      <c r="C1" s="358"/>
    </row>
    <row r="2" s="352" customFormat="1" ht="30" customHeight="1" spans="1:3">
      <c r="A2" s="360" t="s">
        <v>64</v>
      </c>
      <c r="B2" s="361"/>
      <c r="C2" s="362"/>
    </row>
    <row r="3" s="353" customFormat="1" ht="20.25" customHeight="1" spans="1:3">
      <c r="B3" s="363"/>
      <c r="C3" s="364" t="s">
        <v>1</v>
      </c>
    </row>
    <row r="4" s="354" customFormat="1" ht="48" customHeight="1" spans="1:3">
      <c r="A4" s="365" t="s">
        <v>37</v>
      </c>
      <c r="B4" s="366" t="s">
        <v>3</v>
      </c>
      <c r="C4" s="366" t="s">
        <v>4</v>
      </c>
    </row>
    <row r="5" s="351" customFormat="1" ht="18" customHeight="1" spans="1:3">
      <c r="A5" s="367" t="s">
        <v>38</v>
      </c>
      <c r="B5" s="368">
        <v>3818</v>
      </c>
      <c r="C5" s="368">
        <v>3578</v>
      </c>
    </row>
    <row r="6" s="351" customFormat="1" ht="18" customHeight="1" spans="1:3">
      <c r="A6" s="367" t="s">
        <v>39</v>
      </c>
      <c r="B6" s="368"/>
      <c r="C6" s="368"/>
    </row>
    <row r="7" s="351" customFormat="1" ht="18" customHeight="1" spans="1:3">
      <c r="A7" s="367" t="s">
        <v>40</v>
      </c>
      <c r="B7" s="368">
        <v>101</v>
      </c>
      <c r="C7" s="368">
        <v>104</v>
      </c>
    </row>
    <row r="8" s="351" customFormat="1" ht="18" customHeight="1" spans="1:3">
      <c r="A8" s="367" t="s">
        <v>41</v>
      </c>
      <c r="B8" s="368"/>
      <c r="C8" s="368"/>
    </row>
    <row r="9" s="351" customFormat="1" ht="18" customHeight="1" spans="1:3">
      <c r="A9" s="367" t="s">
        <v>42</v>
      </c>
      <c r="B9" s="368">
        <v>8297</v>
      </c>
      <c r="C9" s="368">
        <v>11786</v>
      </c>
    </row>
    <row r="10" s="351" customFormat="1" ht="18" customHeight="1" spans="1:3">
      <c r="A10" s="367" t="s">
        <v>43</v>
      </c>
      <c r="B10" s="368"/>
      <c r="C10" s="368"/>
    </row>
    <row r="11" s="351" customFormat="1" ht="18" customHeight="1" spans="1:3">
      <c r="A11" s="367" t="s">
        <v>44</v>
      </c>
      <c r="B11" s="368"/>
      <c r="C11" s="368"/>
    </row>
    <row r="12" s="351" customFormat="1" ht="18" customHeight="1" spans="1:3">
      <c r="A12" s="367" t="s">
        <v>45</v>
      </c>
      <c r="B12" s="368">
        <v>2799</v>
      </c>
      <c r="C12" s="368">
        <v>1508</v>
      </c>
    </row>
    <row r="13" s="351" customFormat="1" ht="18" customHeight="1" spans="1:3">
      <c r="A13" s="367" t="s">
        <v>46</v>
      </c>
      <c r="B13" s="368">
        <v>778</v>
      </c>
      <c r="C13" s="368">
        <v>790</v>
      </c>
    </row>
    <row r="14" s="351" customFormat="1" ht="18" customHeight="1" spans="1:3">
      <c r="A14" s="367" t="s">
        <v>47</v>
      </c>
      <c r="B14" s="368">
        <v>150</v>
      </c>
      <c r="C14" s="368"/>
    </row>
    <row r="15" s="351" customFormat="1" ht="18" customHeight="1" spans="1:3">
      <c r="A15" s="367" t="s">
        <v>48</v>
      </c>
      <c r="B15" s="368">
        <v>3491</v>
      </c>
      <c r="C15" s="368">
        <v>2599</v>
      </c>
    </row>
    <row r="16" s="351" customFormat="1" ht="18" customHeight="1" spans="1:3">
      <c r="A16" s="367" t="s">
        <v>49</v>
      </c>
      <c r="B16" s="368"/>
      <c r="C16" s="368"/>
    </row>
    <row r="17" s="351" customFormat="1" ht="18" customHeight="1" spans="1:256">
      <c r="A17" s="367" t="s">
        <v>50</v>
      </c>
      <c r="B17" s="368"/>
      <c r="C17" s="368"/>
    </row>
    <row r="18" s="351" customFormat="1" ht="18" customHeight="1" spans="1:256">
      <c r="A18" s="367" t="s">
        <v>51</v>
      </c>
      <c r="B18" s="368">
        <v>2082</v>
      </c>
      <c r="C18" s="368">
        <v>150</v>
      </c>
    </row>
    <row r="19" s="351" customFormat="1" ht="18" customHeight="1" spans="1:256">
      <c r="A19" s="367" t="s">
        <v>52</v>
      </c>
      <c r="B19" s="368"/>
      <c r="C19" s="368"/>
    </row>
    <row r="20" s="351" customFormat="1" ht="18" customHeight="1" spans="1:256">
      <c r="A20" s="367" t="s">
        <v>53</v>
      </c>
      <c r="B20" s="368"/>
      <c r="C20" s="368"/>
    </row>
    <row r="21" s="351" customFormat="1" ht="18" customHeight="1" spans="1:256">
      <c r="A21" s="367" t="s">
        <v>54</v>
      </c>
      <c r="B21" s="368"/>
      <c r="C21" s="368"/>
    </row>
    <row r="22" s="351" customFormat="1" ht="18" customHeight="1" spans="1:256">
      <c r="A22" s="367" t="s">
        <v>55</v>
      </c>
      <c r="B22" s="368"/>
      <c r="C22" s="368"/>
    </row>
    <row r="23" s="351" customFormat="1" ht="18" customHeight="1" spans="1:256">
      <c r="A23" s="367" t="s">
        <v>56</v>
      </c>
      <c r="B23" s="368"/>
      <c r="C23" s="368"/>
    </row>
    <row r="24" s="351" customFormat="1" ht="18" customHeight="1" spans="1:256">
      <c r="A24" s="367" t="s">
        <v>57</v>
      </c>
      <c r="B24" s="368"/>
      <c r="C24" s="368"/>
    </row>
    <row r="25" s="351" customFormat="1" ht="18" customHeight="1" spans="1:256">
      <c r="A25" s="367" t="s">
        <v>58</v>
      </c>
      <c r="B25" s="368"/>
      <c r="C25" s="368">
        <v>1300</v>
      </c>
    </row>
    <row r="26" s="351" customFormat="1" ht="18" customHeight="1" spans="1:256">
      <c r="A26" s="367" t="s">
        <v>59</v>
      </c>
      <c r="B26" s="368"/>
      <c r="C26" s="368">
        <v>1000</v>
      </c>
    </row>
    <row r="27" s="351" customFormat="1" ht="18" customHeight="1" spans="1:256">
      <c r="A27" s="367" t="s">
        <v>60</v>
      </c>
      <c r="B27" s="368"/>
      <c r="C27" s="368">
        <v>1000</v>
      </c>
    </row>
    <row r="28" s="351" customFormat="1" ht="18" customHeight="1" spans="1:256">
      <c r="A28" s="367" t="s">
        <v>61</v>
      </c>
      <c r="B28" s="368">
        <v>604</v>
      </c>
      <c r="C28" s="368">
        <v>650</v>
      </c>
    </row>
    <row r="29" s="351" customFormat="1" ht="18" customHeight="1" spans="1:256">
      <c r="A29" s="367" t="s">
        <v>62</v>
      </c>
      <c r="B29" s="368">
        <v>5</v>
      </c>
      <c r="C29" s="368">
        <v>20</v>
      </c>
    </row>
    <row r="30" s="351" customFormat="1" ht="18" customHeight="1" spans="1:256">
      <c r="A30" s="367"/>
      <c r="B30" s="368"/>
      <c r="C30" s="368"/>
    </row>
    <row r="31" s="351" customFormat="1" spans="1:256">
      <c r="A31" s="369" t="s">
        <v>63</v>
      </c>
      <c r="B31" s="368">
        <v>22125</v>
      </c>
      <c r="C31" s="370">
        <v>24485</v>
      </c>
    </row>
    <row r="32" s="355" customFormat="1" spans="1:256">
      <c r="A32" s="351"/>
      <c r="B32" s="357"/>
      <c r="C32" s="358"/>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E32" s="351"/>
      <c r="BF32" s="351"/>
      <c r="BG32" s="351"/>
      <c r="BH32" s="351"/>
      <c r="BI32" s="351"/>
      <c r="BJ32" s="351"/>
      <c r="BK32" s="351"/>
      <c r="BL32" s="351"/>
      <c r="BM32" s="351"/>
      <c r="BN32" s="351"/>
      <c r="BO32" s="351"/>
      <c r="BP32" s="351"/>
      <c r="BQ32" s="351"/>
      <c r="BR32" s="351"/>
      <c r="BS32" s="351"/>
      <c r="BT32" s="351"/>
      <c r="BU32" s="351"/>
      <c r="BV32" s="351"/>
      <c r="BW32" s="351"/>
      <c r="BX32" s="351"/>
      <c r="BY32" s="351"/>
      <c r="BZ32" s="351"/>
      <c r="CA32" s="351"/>
      <c r="CB32" s="351"/>
      <c r="CC32" s="351"/>
      <c r="CD32" s="351"/>
      <c r="CE32" s="351"/>
      <c r="CF32" s="351"/>
      <c r="CG32" s="351"/>
      <c r="CH32" s="351"/>
      <c r="CI32" s="351"/>
      <c r="CJ32" s="351"/>
      <c r="CK32" s="351"/>
      <c r="CL32" s="351"/>
      <c r="CM32" s="351"/>
      <c r="CN32" s="351"/>
      <c r="CO32" s="351"/>
      <c r="CP32" s="351"/>
      <c r="CQ32" s="351"/>
      <c r="CR32" s="351"/>
      <c r="CS32" s="351"/>
      <c r="CT32" s="351"/>
      <c r="CU32" s="351"/>
      <c r="CV32" s="351"/>
      <c r="CW32" s="351"/>
      <c r="CX32" s="351"/>
      <c r="CY32" s="351"/>
      <c r="CZ32" s="351"/>
      <c r="DA32" s="351"/>
      <c r="DB32" s="351"/>
      <c r="DC32" s="351"/>
      <c r="DD32" s="351"/>
      <c r="DE32" s="351"/>
      <c r="DF32" s="351"/>
      <c r="DG32" s="351"/>
      <c r="DH32" s="351"/>
      <c r="DI32" s="351"/>
      <c r="DJ32" s="351"/>
      <c r="DK32" s="351"/>
      <c r="DL32" s="351"/>
      <c r="DM32" s="351"/>
      <c r="DN32" s="351"/>
      <c r="DO32" s="351"/>
      <c r="DP32" s="351"/>
      <c r="DQ32" s="351"/>
      <c r="DR32" s="351"/>
      <c r="DS32" s="351"/>
      <c r="DT32" s="351"/>
      <c r="DU32" s="351"/>
      <c r="DV32" s="351"/>
      <c r="DW32" s="351"/>
      <c r="DX32" s="351"/>
      <c r="DY32" s="351"/>
      <c r="DZ32" s="351"/>
      <c r="EA32" s="351"/>
      <c r="EB32" s="351"/>
      <c r="EC32" s="351"/>
      <c r="ED32" s="351"/>
      <c r="EE32" s="351"/>
      <c r="EF32" s="351"/>
      <c r="EG32" s="351"/>
      <c r="EH32" s="351"/>
      <c r="EI32" s="351"/>
      <c r="EJ32" s="351"/>
      <c r="EK32" s="351"/>
      <c r="EL32" s="351"/>
      <c r="EM32" s="351"/>
      <c r="EN32" s="351"/>
      <c r="EO32" s="351"/>
      <c r="EP32" s="351"/>
      <c r="EQ32" s="351"/>
      <c r="ER32" s="351"/>
      <c r="ES32" s="351"/>
      <c r="ET32" s="351"/>
      <c r="EU32" s="351"/>
      <c r="EV32" s="351"/>
      <c r="EW32" s="351"/>
      <c r="EX32" s="351"/>
      <c r="EY32" s="351"/>
      <c r="EZ32" s="351"/>
      <c r="FA32" s="351"/>
      <c r="FB32" s="351"/>
      <c r="FC32" s="351"/>
      <c r="FD32" s="351"/>
      <c r="FE32" s="351"/>
      <c r="FF32" s="351"/>
      <c r="FG32" s="351"/>
      <c r="FH32" s="351"/>
      <c r="FI32" s="351"/>
      <c r="FJ32" s="351"/>
      <c r="FK32" s="351"/>
      <c r="FL32" s="351"/>
      <c r="FM32" s="351"/>
      <c r="FN32" s="351"/>
      <c r="FO32" s="351"/>
      <c r="FP32" s="351"/>
      <c r="FQ32" s="351"/>
      <c r="FR32" s="351"/>
      <c r="FS32" s="351"/>
      <c r="FT32" s="351"/>
      <c r="FU32" s="351"/>
      <c r="FV32" s="351"/>
      <c r="FW32" s="351"/>
      <c r="FX32" s="351"/>
      <c r="FY32" s="351"/>
      <c r="FZ32" s="351"/>
      <c r="GA32" s="351"/>
      <c r="GB32" s="351"/>
      <c r="GC32" s="351"/>
      <c r="GD32" s="351"/>
      <c r="GE32" s="351"/>
      <c r="GF32" s="351"/>
      <c r="GG32" s="351"/>
      <c r="GH32" s="351"/>
      <c r="GI32" s="351"/>
      <c r="GJ32" s="351"/>
      <c r="GK32" s="351"/>
      <c r="GL32" s="351"/>
      <c r="GM32" s="351"/>
      <c r="GN32" s="351"/>
      <c r="GO32" s="351"/>
      <c r="GP32" s="351"/>
      <c r="GQ32" s="351"/>
      <c r="GR32" s="351"/>
      <c r="GS32" s="351"/>
      <c r="GT32" s="351"/>
      <c r="GU32" s="351"/>
      <c r="GV32" s="351"/>
      <c r="GW32" s="351"/>
      <c r="GX32" s="351"/>
      <c r="GY32" s="351"/>
      <c r="GZ32" s="351"/>
      <c r="HA32" s="351"/>
      <c r="HB32" s="351"/>
      <c r="HC32" s="351"/>
      <c r="HD32" s="351"/>
      <c r="HE32" s="351"/>
      <c r="HF32" s="351"/>
      <c r="HG32" s="351"/>
      <c r="HH32" s="351"/>
      <c r="HI32" s="351"/>
      <c r="HJ32" s="351"/>
      <c r="HK32" s="351"/>
      <c r="HL32" s="351"/>
      <c r="HM32" s="351"/>
      <c r="HN32" s="351"/>
      <c r="HO32" s="351"/>
      <c r="HP32" s="351"/>
      <c r="HQ32" s="351"/>
      <c r="HR32" s="351"/>
      <c r="HS32" s="351"/>
      <c r="HT32" s="351"/>
      <c r="HU32" s="351"/>
      <c r="HV32" s="351"/>
      <c r="HW32" s="351"/>
      <c r="HX32" s="351"/>
      <c r="HY32" s="351"/>
      <c r="HZ32" s="351"/>
      <c r="IA32" s="351"/>
      <c r="IB32" s="351"/>
      <c r="IC32" s="351"/>
      <c r="ID32" s="351"/>
      <c r="IE32" s="351"/>
      <c r="IF32" s="351"/>
      <c r="IG32" s="351"/>
      <c r="IH32" s="351"/>
      <c r="II32" s="351"/>
      <c r="IJ32" s="351"/>
      <c r="IK32" s="351"/>
      <c r="IL32" s="351"/>
      <c r="IM32" s="351"/>
      <c r="IN32" s="351"/>
      <c r="IO32" s="351"/>
      <c r="IP32" s="351"/>
      <c r="IQ32" s="351"/>
      <c r="IR32" s="351"/>
      <c r="IS32" s="351"/>
      <c r="IT32" s="351"/>
      <c r="IU32" s="351"/>
      <c r="IV32" s="351"/>
    </row>
    <row r="33" s="356" customFormat="1" spans="1:256">
      <c r="A33" s="351"/>
      <c r="B33" s="357"/>
      <c r="C33" s="358"/>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c r="AZ33" s="351"/>
      <c r="BA33" s="351"/>
      <c r="BB33" s="351"/>
      <c r="BC33" s="351"/>
      <c r="BD33" s="351"/>
      <c r="BE33" s="351"/>
      <c r="BF33" s="351"/>
      <c r="BG33" s="351"/>
      <c r="BH33" s="351"/>
      <c r="BI33" s="351"/>
      <c r="BJ33" s="351"/>
      <c r="BK33" s="351"/>
      <c r="BL33" s="351"/>
      <c r="BM33" s="351"/>
      <c r="BN33" s="351"/>
      <c r="BO33" s="351"/>
      <c r="BP33" s="351"/>
      <c r="BQ33" s="351"/>
      <c r="BR33" s="351"/>
      <c r="BS33" s="351"/>
      <c r="BT33" s="351"/>
      <c r="BU33" s="351"/>
      <c r="BV33" s="351"/>
      <c r="BW33" s="351"/>
      <c r="BX33" s="351"/>
      <c r="BY33" s="351"/>
      <c r="BZ33" s="351"/>
      <c r="CA33" s="351"/>
      <c r="CB33" s="351"/>
      <c r="CC33" s="351"/>
      <c r="CD33" s="351"/>
      <c r="CE33" s="351"/>
      <c r="CF33" s="351"/>
      <c r="CG33" s="351"/>
      <c r="CH33" s="351"/>
      <c r="CI33" s="351"/>
      <c r="CJ33" s="351"/>
      <c r="CK33" s="351"/>
      <c r="CL33" s="351"/>
      <c r="CM33" s="351"/>
      <c r="CN33" s="351"/>
      <c r="CO33" s="351"/>
      <c r="CP33" s="351"/>
      <c r="CQ33" s="351"/>
      <c r="CR33" s="351"/>
      <c r="CS33" s="351"/>
      <c r="CT33" s="351"/>
      <c r="CU33" s="351"/>
      <c r="CV33" s="351"/>
      <c r="CW33" s="351"/>
      <c r="CX33" s="351"/>
      <c r="CY33" s="351"/>
      <c r="CZ33" s="351"/>
      <c r="DA33" s="351"/>
      <c r="DB33" s="351"/>
      <c r="DC33" s="351"/>
      <c r="DD33" s="351"/>
      <c r="DE33" s="351"/>
      <c r="DF33" s="351"/>
      <c r="DG33" s="351"/>
      <c r="DH33" s="351"/>
      <c r="DI33" s="351"/>
      <c r="DJ33" s="351"/>
      <c r="DK33" s="351"/>
      <c r="DL33" s="351"/>
      <c r="DM33" s="351"/>
      <c r="DN33" s="351"/>
      <c r="DO33" s="351"/>
      <c r="DP33" s="351"/>
      <c r="DQ33" s="351"/>
      <c r="DR33" s="351"/>
      <c r="DS33" s="351"/>
      <c r="DT33" s="351"/>
      <c r="DU33" s="351"/>
      <c r="DV33" s="351"/>
      <c r="DW33" s="351"/>
      <c r="DX33" s="351"/>
      <c r="DY33" s="351"/>
      <c r="DZ33" s="351"/>
      <c r="EA33" s="351"/>
      <c r="EB33" s="351"/>
      <c r="EC33" s="351"/>
      <c r="ED33" s="351"/>
      <c r="EE33" s="351"/>
      <c r="EF33" s="351"/>
      <c r="EG33" s="351"/>
      <c r="EH33" s="351"/>
      <c r="EI33" s="351"/>
      <c r="EJ33" s="351"/>
      <c r="EK33" s="351"/>
      <c r="EL33" s="351"/>
      <c r="EM33" s="351"/>
      <c r="EN33" s="351"/>
      <c r="EO33" s="351"/>
      <c r="EP33" s="351"/>
      <c r="EQ33" s="351"/>
      <c r="ER33" s="351"/>
      <c r="ES33" s="351"/>
      <c r="ET33" s="351"/>
      <c r="EU33" s="351"/>
      <c r="EV33" s="351"/>
      <c r="EW33" s="351"/>
      <c r="EX33" s="351"/>
      <c r="EY33" s="351"/>
      <c r="EZ33" s="351"/>
      <c r="FA33" s="351"/>
      <c r="FB33" s="351"/>
      <c r="FC33" s="351"/>
      <c r="FD33" s="351"/>
      <c r="FE33" s="351"/>
      <c r="FF33" s="351"/>
      <c r="FG33" s="351"/>
      <c r="FH33" s="351"/>
      <c r="FI33" s="351"/>
      <c r="FJ33" s="351"/>
      <c r="FK33" s="351"/>
      <c r="FL33" s="351"/>
      <c r="FM33" s="351"/>
      <c r="FN33" s="351"/>
      <c r="FO33" s="351"/>
      <c r="FP33" s="351"/>
      <c r="FQ33" s="351"/>
      <c r="FR33" s="351"/>
      <c r="FS33" s="351"/>
      <c r="FT33" s="351"/>
      <c r="FU33" s="351"/>
      <c r="FV33" s="351"/>
      <c r="FW33" s="351"/>
      <c r="FX33" s="351"/>
      <c r="FY33" s="351"/>
      <c r="FZ33" s="351"/>
      <c r="GA33" s="351"/>
      <c r="GB33" s="351"/>
      <c r="GC33" s="351"/>
      <c r="GD33" s="351"/>
      <c r="GE33" s="351"/>
      <c r="GF33" s="351"/>
      <c r="GG33" s="351"/>
      <c r="GH33" s="351"/>
      <c r="GI33" s="351"/>
      <c r="GJ33" s="351"/>
      <c r="GK33" s="351"/>
      <c r="GL33" s="351"/>
      <c r="GM33" s="351"/>
      <c r="GN33" s="351"/>
      <c r="GO33" s="351"/>
      <c r="GP33" s="351"/>
      <c r="GQ33" s="351"/>
      <c r="GR33" s="351"/>
      <c r="GS33" s="351"/>
      <c r="GT33" s="351"/>
      <c r="GU33" s="351"/>
      <c r="GV33" s="351"/>
      <c r="GW33" s="351"/>
      <c r="GX33" s="351"/>
      <c r="GY33" s="351"/>
      <c r="GZ33" s="351"/>
      <c r="HA33" s="351"/>
      <c r="HB33" s="351"/>
      <c r="HC33" s="351"/>
      <c r="HD33" s="351"/>
      <c r="HE33" s="351"/>
      <c r="HF33" s="351"/>
      <c r="HG33" s="351"/>
      <c r="HH33" s="351"/>
      <c r="HI33" s="351"/>
      <c r="HJ33" s="351"/>
      <c r="HK33" s="351"/>
      <c r="HL33" s="351"/>
      <c r="HM33" s="351"/>
      <c r="HN33" s="351"/>
      <c r="HO33" s="351"/>
      <c r="HP33" s="351"/>
      <c r="HQ33" s="351"/>
      <c r="HR33" s="351"/>
      <c r="HS33" s="351"/>
      <c r="HT33" s="351"/>
      <c r="HU33" s="351"/>
      <c r="HV33" s="351"/>
      <c r="HW33" s="351"/>
      <c r="HX33" s="351"/>
      <c r="HY33" s="351"/>
      <c r="HZ33" s="351"/>
      <c r="IA33" s="351"/>
      <c r="IB33" s="351"/>
      <c r="IC33" s="351"/>
      <c r="ID33" s="351"/>
      <c r="IE33" s="351"/>
      <c r="IF33" s="351"/>
      <c r="IG33" s="351"/>
      <c r="IH33" s="351"/>
      <c r="II33" s="351"/>
      <c r="IJ33" s="351"/>
      <c r="IK33" s="351"/>
      <c r="IL33" s="351"/>
      <c r="IM33" s="351"/>
      <c r="IN33" s="351"/>
      <c r="IO33" s="351"/>
      <c r="IP33" s="351"/>
      <c r="IQ33" s="351"/>
      <c r="IR33" s="351"/>
      <c r="IS33" s="351"/>
      <c r="IT33" s="351"/>
      <c r="IU33" s="351"/>
      <c r="IV33" s="351"/>
    </row>
  </sheetData>
  <mergeCells count="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2"/>
  <sheetViews>
    <sheetView zoomScaleSheetLayoutView="60" workbookViewId="0">
      <selection activeCell="F20" sqref="F20"/>
    </sheetView>
  </sheetViews>
  <sheetFormatPr defaultColWidth="8" defaultRowHeight="12.75" customHeight="1"/>
  <cols>
    <col min="1" max="1" width="29.75" style="333" customWidth="1"/>
    <col min="2" max="9" width="13.25" style="333" customWidth="1"/>
    <col min="10" max="10" width="8" style="333" customWidth="1"/>
    <col min="11" max="16384" width="8" style="335"/>
  </cols>
  <sheetData>
    <row r="1" s="333" customFormat="1" ht="16.5" customHeight="1"/>
    <row r="2" s="333" customFormat="1" ht="41.25" customHeight="1" spans="1:9">
      <c r="A2" s="336" t="s">
        <v>65</v>
      </c>
      <c r="B2" s="343"/>
      <c r="C2" s="343"/>
      <c r="D2" s="343"/>
      <c r="E2" s="343"/>
      <c r="F2" s="343"/>
      <c r="G2" s="343"/>
      <c r="H2" s="343"/>
      <c r="I2" s="343"/>
    </row>
    <row r="3" s="333" customFormat="1" ht="18" customHeight="1" spans="1:9">
      <c r="A3" s="344" t="s">
        <v>1</v>
      </c>
      <c r="B3" s="344"/>
      <c r="C3" s="344"/>
      <c r="D3" s="344"/>
      <c r="E3" s="344"/>
      <c r="F3" s="344"/>
      <c r="G3" s="344"/>
      <c r="H3" s="344"/>
      <c r="I3" s="344"/>
    </row>
    <row r="4" s="333" customFormat="1" ht="21" customHeight="1" spans="1:9">
      <c r="A4" s="345" t="s">
        <v>66</v>
      </c>
      <c r="B4" s="345" t="s">
        <v>67</v>
      </c>
      <c r="C4" s="345" t="s">
        <v>68</v>
      </c>
      <c r="D4" s="345"/>
      <c r="E4" s="345"/>
      <c r="F4" s="345" t="s">
        <v>69</v>
      </c>
      <c r="G4" s="345"/>
      <c r="H4" s="345"/>
      <c r="I4" s="345"/>
    </row>
    <row r="5" s="333" customFormat="1" ht="45" customHeight="1" spans="1:9">
      <c r="A5" s="346"/>
      <c r="B5" s="346"/>
      <c r="C5" s="346" t="s">
        <v>70</v>
      </c>
      <c r="D5" s="346" t="s">
        <v>71</v>
      </c>
      <c r="E5" s="346" t="s">
        <v>72</v>
      </c>
      <c r="F5" s="346" t="s">
        <v>70</v>
      </c>
      <c r="G5" s="347" t="s">
        <v>73</v>
      </c>
      <c r="H5" s="347" t="s">
        <v>74</v>
      </c>
      <c r="I5" s="346" t="s">
        <v>75</v>
      </c>
    </row>
    <row r="6" s="333" customFormat="1" ht="21.75" customHeight="1" spans="1:9">
      <c r="A6" s="348" t="s">
        <v>76</v>
      </c>
      <c r="B6" s="349">
        <v>185948.49195</v>
      </c>
      <c r="C6" s="349">
        <v>40774.518419</v>
      </c>
      <c r="D6" s="349">
        <v>38491.311234</v>
      </c>
      <c r="E6" s="349">
        <v>2283.207185</v>
      </c>
      <c r="F6" s="349">
        <v>145173.973531</v>
      </c>
      <c r="G6" s="349"/>
      <c r="H6" s="349">
        <v>142173.973531</v>
      </c>
      <c r="I6" s="348">
        <v>3000</v>
      </c>
    </row>
    <row r="7" s="333" customFormat="1" ht="21.75" customHeight="1" spans="1:9">
      <c r="A7" s="348" t="s">
        <v>77</v>
      </c>
      <c r="B7" s="349">
        <v>22672.259684</v>
      </c>
      <c r="C7" s="349">
        <v>11092.769684</v>
      </c>
      <c r="D7" s="349">
        <v>9935.089483</v>
      </c>
      <c r="E7" s="349">
        <v>1157.680201</v>
      </c>
      <c r="F7" s="349">
        <v>11579.49</v>
      </c>
      <c r="G7" s="349"/>
      <c r="H7" s="349">
        <v>11579.49</v>
      </c>
      <c r="I7" s="348"/>
    </row>
    <row r="8" s="333" customFormat="1" ht="21.75" customHeight="1" spans="1:9">
      <c r="A8" s="348" t="s">
        <v>78</v>
      </c>
      <c r="B8" s="349">
        <v>15</v>
      </c>
      <c r="C8" s="349"/>
      <c r="D8" s="349"/>
      <c r="E8" s="349"/>
      <c r="F8" s="349">
        <v>15</v>
      </c>
      <c r="G8" s="349"/>
      <c r="H8" s="349">
        <v>15</v>
      </c>
      <c r="I8" s="348"/>
    </row>
    <row r="9" s="333" customFormat="1" ht="21.75" customHeight="1" spans="1:9">
      <c r="A9" s="341" t="s">
        <v>79</v>
      </c>
      <c r="B9" s="350">
        <v>15</v>
      </c>
      <c r="C9" s="350"/>
      <c r="D9" s="350"/>
      <c r="E9" s="350"/>
      <c r="F9" s="350">
        <v>15</v>
      </c>
      <c r="G9" s="350"/>
      <c r="H9" s="350">
        <v>15</v>
      </c>
      <c r="I9" s="341"/>
    </row>
    <row r="10" s="333" customFormat="1" ht="21.75" customHeight="1" spans="1:9">
      <c r="A10" s="348" t="s">
        <v>80</v>
      </c>
      <c r="B10" s="349">
        <v>9158.547721</v>
      </c>
      <c r="C10" s="349">
        <v>5449.597721</v>
      </c>
      <c r="D10" s="349">
        <v>4855.539282</v>
      </c>
      <c r="E10" s="349">
        <v>594.058439</v>
      </c>
      <c r="F10" s="349">
        <v>3708.95</v>
      </c>
      <c r="G10" s="349"/>
      <c r="H10" s="349">
        <v>3708.95</v>
      </c>
      <c r="I10" s="348"/>
    </row>
    <row r="11" s="333" customFormat="1" ht="21.75" customHeight="1" spans="1:9">
      <c r="A11" s="341" t="s">
        <v>81</v>
      </c>
      <c r="B11" s="350">
        <v>5449.597721</v>
      </c>
      <c r="C11" s="350">
        <v>5449.597721</v>
      </c>
      <c r="D11" s="350">
        <v>4855.539282</v>
      </c>
      <c r="E11" s="350">
        <v>594.058439</v>
      </c>
      <c r="F11" s="350"/>
      <c r="G11" s="350"/>
      <c r="H11" s="350"/>
      <c r="I11" s="341"/>
    </row>
    <row r="12" s="333" customFormat="1" ht="21.75" customHeight="1" spans="1:9">
      <c r="A12" s="341" t="s">
        <v>82</v>
      </c>
      <c r="B12" s="350">
        <v>3708.95</v>
      </c>
      <c r="C12" s="350"/>
      <c r="D12" s="350"/>
      <c r="E12" s="350"/>
      <c r="F12" s="350">
        <v>3708.95</v>
      </c>
      <c r="G12" s="350"/>
      <c r="H12" s="350">
        <v>3708.95</v>
      </c>
      <c r="I12" s="341"/>
    </row>
    <row r="13" s="333" customFormat="1" ht="21.75" customHeight="1" spans="1:9">
      <c r="A13" s="348" t="s">
        <v>83</v>
      </c>
      <c r="B13" s="349">
        <v>823.735682</v>
      </c>
      <c r="C13" s="349">
        <v>330.865682</v>
      </c>
      <c r="D13" s="349">
        <v>302.344362</v>
      </c>
      <c r="E13" s="349">
        <v>28.52132</v>
      </c>
      <c r="F13" s="349">
        <v>492.87</v>
      </c>
      <c r="G13" s="349"/>
      <c r="H13" s="349">
        <v>492.87</v>
      </c>
      <c r="I13" s="348"/>
    </row>
    <row r="14" s="333" customFormat="1" ht="21.75" customHeight="1" spans="1:9">
      <c r="A14" s="341" t="s">
        <v>84</v>
      </c>
      <c r="B14" s="350">
        <v>330.865682</v>
      </c>
      <c r="C14" s="350">
        <v>330.865682</v>
      </c>
      <c r="D14" s="350">
        <v>302.344362</v>
      </c>
      <c r="E14" s="350">
        <v>28.52132</v>
      </c>
      <c r="F14" s="350"/>
      <c r="G14" s="350"/>
      <c r="H14" s="350"/>
      <c r="I14" s="341"/>
    </row>
    <row r="15" s="333" customFormat="1" ht="21.75" customHeight="1" spans="1:9">
      <c r="A15" s="341" t="s">
        <v>85</v>
      </c>
      <c r="B15" s="350">
        <v>372.87</v>
      </c>
      <c r="C15" s="350"/>
      <c r="D15" s="350"/>
      <c r="E15" s="350"/>
      <c r="F15" s="350">
        <v>372.87</v>
      </c>
      <c r="G15" s="350"/>
      <c r="H15" s="350">
        <v>372.87</v>
      </c>
      <c r="I15" s="341"/>
    </row>
    <row r="16" s="333" customFormat="1" ht="21.75" customHeight="1" spans="1:9">
      <c r="A16" s="341" t="s">
        <v>86</v>
      </c>
      <c r="B16" s="350">
        <v>120</v>
      </c>
      <c r="C16" s="350"/>
      <c r="D16" s="350"/>
      <c r="E16" s="350"/>
      <c r="F16" s="350">
        <v>120</v>
      </c>
      <c r="G16" s="350"/>
      <c r="H16" s="350">
        <v>120</v>
      </c>
      <c r="I16" s="341"/>
    </row>
    <row r="17" s="333" customFormat="1" ht="21.75" customHeight="1" spans="1:9">
      <c r="A17" s="348" t="s">
        <v>87</v>
      </c>
      <c r="B17" s="349">
        <v>388.58778</v>
      </c>
      <c r="C17" s="349">
        <v>168.58778</v>
      </c>
      <c r="D17" s="349">
        <v>151.758971</v>
      </c>
      <c r="E17" s="349">
        <v>16.828809</v>
      </c>
      <c r="F17" s="349">
        <v>220</v>
      </c>
      <c r="G17" s="349"/>
      <c r="H17" s="349">
        <v>220</v>
      </c>
      <c r="I17" s="348"/>
    </row>
    <row r="18" s="333" customFormat="1" ht="21.75" customHeight="1" spans="1:9">
      <c r="A18" s="341" t="s">
        <v>88</v>
      </c>
      <c r="B18" s="350">
        <v>168.58778</v>
      </c>
      <c r="C18" s="350">
        <v>168.58778</v>
      </c>
      <c r="D18" s="350">
        <v>151.758971</v>
      </c>
      <c r="E18" s="350">
        <v>16.828809</v>
      </c>
      <c r="F18" s="350"/>
      <c r="G18" s="350"/>
      <c r="H18" s="350"/>
      <c r="I18" s="341"/>
    </row>
    <row r="19" s="333" customFormat="1" ht="21.75" customHeight="1" spans="1:9">
      <c r="A19" s="341" t="s">
        <v>89</v>
      </c>
      <c r="B19" s="350">
        <v>220</v>
      </c>
      <c r="C19" s="350"/>
      <c r="D19" s="350"/>
      <c r="E19" s="350"/>
      <c r="F19" s="350">
        <v>220</v>
      </c>
      <c r="G19" s="350"/>
      <c r="H19" s="350">
        <v>220</v>
      </c>
      <c r="I19" s="341"/>
    </row>
    <row r="20" s="333" customFormat="1" ht="21.75" customHeight="1" spans="1:9">
      <c r="A20" s="348" t="s">
        <v>90</v>
      </c>
      <c r="B20" s="349">
        <v>1287.17655</v>
      </c>
      <c r="C20" s="349">
        <v>857.17655</v>
      </c>
      <c r="D20" s="349">
        <v>789.638299</v>
      </c>
      <c r="E20" s="349">
        <v>67.538251</v>
      </c>
      <c r="F20" s="349">
        <v>430</v>
      </c>
      <c r="G20" s="349"/>
      <c r="H20" s="349">
        <v>430</v>
      </c>
      <c r="I20" s="348"/>
    </row>
    <row r="21" s="333" customFormat="1" ht="21.75" customHeight="1" spans="1:9">
      <c r="A21" s="341" t="s">
        <v>91</v>
      </c>
      <c r="B21" s="350">
        <v>473.466069</v>
      </c>
      <c r="C21" s="350">
        <v>473.466069</v>
      </c>
      <c r="D21" s="350">
        <v>431.019214</v>
      </c>
      <c r="E21" s="350">
        <v>42.446855</v>
      </c>
      <c r="F21" s="350"/>
      <c r="G21" s="350"/>
      <c r="H21" s="350"/>
      <c r="I21" s="341"/>
    </row>
    <row r="22" s="333" customFormat="1" ht="21.75" customHeight="1" spans="1:9">
      <c r="A22" s="341" t="s">
        <v>92</v>
      </c>
      <c r="B22" s="350">
        <v>80</v>
      </c>
      <c r="C22" s="350"/>
      <c r="D22" s="350"/>
      <c r="E22" s="350"/>
      <c r="F22" s="350">
        <v>80</v>
      </c>
      <c r="G22" s="350"/>
      <c r="H22" s="350">
        <v>80</v>
      </c>
      <c r="I22" s="341"/>
    </row>
    <row r="23" s="333" customFormat="1" ht="21.75" customHeight="1" spans="1:9">
      <c r="A23" s="341" t="s">
        <v>93</v>
      </c>
      <c r="B23" s="350">
        <v>160</v>
      </c>
      <c r="C23" s="350"/>
      <c r="D23" s="350"/>
      <c r="E23" s="350"/>
      <c r="F23" s="350">
        <v>160</v>
      </c>
      <c r="G23" s="350"/>
      <c r="H23" s="350">
        <v>160</v>
      </c>
      <c r="I23" s="341"/>
    </row>
    <row r="24" s="333" customFormat="1" ht="21.75" customHeight="1" spans="1:9">
      <c r="A24" s="341" t="s">
        <v>94</v>
      </c>
      <c r="B24" s="350">
        <v>383.710481</v>
      </c>
      <c r="C24" s="350">
        <v>383.710481</v>
      </c>
      <c r="D24" s="350">
        <v>358.619085</v>
      </c>
      <c r="E24" s="350">
        <v>25.091396</v>
      </c>
      <c r="F24" s="350"/>
      <c r="G24" s="350"/>
      <c r="H24" s="350"/>
      <c r="I24" s="341"/>
    </row>
    <row r="25" s="333" customFormat="1" ht="21.75" customHeight="1" spans="1:9">
      <c r="A25" s="341" t="s">
        <v>95</v>
      </c>
      <c r="B25" s="350">
        <v>190</v>
      </c>
      <c r="C25" s="350"/>
      <c r="D25" s="350"/>
      <c r="E25" s="350"/>
      <c r="F25" s="350">
        <v>190</v>
      </c>
      <c r="G25" s="350"/>
      <c r="H25" s="350">
        <v>190</v>
      </c>
      <c r="I25" s="341"/>
    </row>
    <row r="26" s="333" customFormat="1" ht="21.75" customHeight="1" spans="1:9">
      <c r="A26" s="348" t="s">
        <v>96</v>
      </c>
      <c r="B26" s="349">
        <v>2000</v>
      </c>
      <c r="C26" s="349"/>
      <c r="D26" s="349"/>
      <c r="E26" s="349"/>
      <c r="F26" s="349">
        <v>2000</v>
      </c>
      <c r="G26" s="349"/>
      <c r="H26" s="349">
        <v>2000</v>
      </c>
      <c r="I26" s="348"/>
    </row>
    <row r="27" s="333" customFormat="1" ht="21.75" customHeight="1" spans="1:9">
      <c r="A27" s="341" t="s">
        <v>97</v>
      </c>
      <c r="B27" s="350">
        <v>2000</v>
      </c>
      <c r="C27" s="350"/>
      <c r="D27" s="350"/>
      <c r="E27" s="350"/>
      <c r="F27" s="350">
        <v>2000</v>
      </c>
      <c r="G27" s="350"/>
      <c r="H27" s="350">
        <v>2000</v>
      </c>
      <c r="I27" s="341"/>
    </row>
    <row r="28" s="333" customFormat="1" ht="21.75" customHeight="1" spans="1:9">
      <c r="A28" s="348" t="s">
        <v>98</v>
      </c>
      <c r="B28" s="349">
        <v>245.499312</v>
      </c>
      <c r="C28" s="349">
        <v>177.499312</v>
      </c>
      <c r="D28" s="349">
        <v>161.29105</v>
      </c>
      <c r="E28" s="349">
        <v>16.208262</v>
      </c>
      <c r="F28" s="349">
        <v>68</v>
      </c>
      <c r="G28" s="349"/>
      <c r="H28" s="349">
        <v>68</v>
      </c>
      <c r="I28" s="348"/>
    </row>
    <row r="29" s="333" customFormat="1" ht="21.75" customHeight="1" spans="1:9">
      <c r="A29" s="341" t="s">
        <v>99</v>
      </c>
      <c r="B29" s="350">
        <v>177.499312</v>
      </c>
      <c r="C29" s="350">
        <v>177.499312</v>
      </c>
      <c r="D29" s="350">
        <v>161.29105</v>
      </c>
      <c r="E29" s="350">
        <v>16.208262</v>
      </c>
      <c r="F29" s="350"/>
      <c r="G29" s="350"/>
      <c r="H29" s="350"/>
      <c r="I29" s="341"/>
    </row>
    <row r="30" s="333" customFormat="1" ht="21.75" customHeight="1" spans="1:9">
      <c r="A30" s="341" t="s">
        <v>100</v>
      </c>
      <c r="B30" s="350">
        <v>68</v>
      </c>
      <c r="C30" s="350"/>
      <c r="D30" s="350"/>
      <c r="E30" s="350"/>
      <c r="F30" s="350">
        <v>68</v>
      </c>
      <c r="G30" s="350"/>
      <c r="H30" s="350">
        <v>68</v>
      </c>
      <c r="I30" s="341"/>
    </row>
    <row r="31" s="333" customFormat="1" ht="21.75" customHeight="1" spans="1:9">
      <c r="A31" s="348" t="s">
        <v>101</v>
      </c>
      <c r="B31" s="349">
        <v>1432.85722</v>
      </c>
      <c r="C31" s="349">
        <v>876.19722</v>
      </c>
      <c r="D31" s="349">
        <v>764.485312</v>
      </c>
      <c r="E31" s="349">
        <v>111.711908</v>
      </c>
      <c r="F31" s="349">
        <v>556.66</v>
      </c>
      <c r="G31" s="349"/>
      <c r="H31" s="349">
        <v>556.66</v>
      </c>
      <c r="I31" s="348"/>
    </row>
    <row r="32" s="333" customFormat="1" ht="21.75" customHeight="1" spans="1:9">
      <c r="A32" s="341" t="s">
        <v>102</v>
      </c>
      <c r="B32" s="350">
        <v>876.19722</v>
      </c>
      <c r="C32" s="350">
        <v>876.19722</v>
      </c>
      <c r="D32" s="350">
        <v>764.485312</v>
      </c>
      <c r="E32" s="350">
        <v>111.711908</v>
      </c>
      <c r="F32" s="350"/>
      <c r="G32" s="350"/>
      <c r="H32" s="350"/>
      <c r="I32" s="341"/>
    </row>
    <row r="33" s="333" customFormat="1" ht="21.75" customHeight="1" spans="1:9">
      <c r="A33" s="341" t="s">
        <v>103</v>
      </c>
      <c r="B33" s="350">
        <v>556.66</v>
      </c>
      <c r="C33" s="350"/>
      <c r="D33" s="350"/>
      <c r="E33" s="350"/>
      <c r="F33" s="350">
        <v>556.66</v>
      </c>
      <c r="G33" s="350"/>
      <c r="H33" s="350">
        <v>556.66</v>
      </c>
      <c r="I33" s="341"/>
    </row>
    <row r="34" s="333" customFormat="1" ht="21.75" customHeight="1" spans="1:9">
      <c r="A34" s="348" t="s">
        <v>104</v>
      </c>
      <c r="B34" s="349">
        <v>1484.720434</v>
      </c>
      <c r="C34" s="349">
        <v>456.690434</v>
      </c>
      <c r="D34" s="349">
        <v>415.420766</v>
      </c>
      <c r="E34" s="349">
        <v>41.269668</v>
      </c>
      <c r="F34" s="349">
        <v>1028.03</v>
      </c>
      <c r="G34" s="349"/>
      <c r="H34" s="349">
        <v>1028.03</v>
      </c>
      <c r="I34" s="348"/>
    </row>
    <row r="35" s="333" customFormat="1" ht="21.75" customHeight="1" spans="1:9">
      <c r="A35" s="341" t="s">
        <v>105</v>
      </c>
      <c r="B35" s="350">
        <v>456.690434</v>
      </c>
      <c r="C35" s="350">
        <v>456.690434</v>
      </c>
      <c r="D35" s="350">
        <v>415.420766</v>
      </c>
      <c r="E35" s="350">
        <v>41.269668</v>
      </c>
      <c r="F35" s="350"/>
      <c r="G35" s="350"/>
      <c r="H35" s="350"/>
      <c r="I35" s="341"/>
    </row>
    <row r="36" s="333" customFormat="1" ht="21.75" customHeight="1" spans="1:9">
      <c r="A36" s="341" t="s">
        <v>106</v>
      </c>
      <c r="B36" s="350">
        <v>28.26</v>
      </c>
      <c r="C36" s="350"/>
      <c r="D36" s="350"/>
      <c r="E36" s="350"/>
      <c r="F36" s="350">
        <v>28.26</v>
      </c>
      <c r="G36" s="350"/>
      <c r="H36" s="350">
        <v>28.26</v>
      </c>
      <c r="I36" s="341"/>
    </row>
    <row r="37" s="333" customFormat="1" ht="21.75" customHeight="1" spans="1:9">
      <c r="A37" s="341" t="s">
        <v>107</v>
      </c>
      <c r="B37" s="350">
        <v>989.77</v>
      </c>
      <c r="C37" s="350"/>
      <c r="D37" s="350"/>
      <c r="E37" s="350"/>
      <c r="F37" s="350">
        <v>989.77</v>
      </c>
      <c r="G37" s="350"/>
      <c r="H37" s="350">
        <v>989.77</v>
      </c>
      <c r="I37" s="341"/>
    </row>
    <row r="38" s="333" customFormat="1" ht="21.75" customHeight="1" spans="1:9">
      <c r="A38" s="341" t="s">
        <v>108</v>
      </c>
      <c r="B38" s="350">
        <v>10</v>
      </c>
      <c r="C38" s="350"/>
      <c r="D38" s="350"/>
      <c r="E38" s="350"/>
      <c r="F38" s="350">
        <v>10</v>
      </c>
      <c r="G38" s="350"/>
      <c r="H38" s="350">
        <v>10</v>
      </c>
      <c r="I38" s="341"/>
    </row>
    <row r="39" s="333" customFormat="1" ht="21.75" customHeight="1" spans="1:9">
      <c r="A39" s="348" t="s">
        <v>109</v>
      </c>
      <c r="B39" s="349">
        <v>261.787233</v>
      </c>
      <c r="C39" s="349">
        <v>216.787233</v>
      </c>
      <c r="D39" s="349">
        <v>197.81478</v>
      </c>
      <c r="E39" s="349">
        <v>18.972453</v>
      </c>
      <c r="F39" s="349">
        <v>45</v>
      </c>
      <c r="G39" s="349"/>
      <c r="H39" s="349">
        <v>45</v>
      </c>
      <c r="I39" s="348"/>
    </row>
    <row r="40" s="333" customFormat="1" ht="21.75" customHeight="1" spans="1:9">
      <c r="A40" s="341" t="s">
        <v>110</v>
      </c>
      <c r="B40" s="350">
        <v>216.787233</v>
      </c>
      <c r="C40" s="350">
        <v>216.787233</v>
      </c>
      <c r="D40" s="350">
        <v>197.81478</v>
      </c>
      <c r="E40" s="350">
        <v>18.972453</v>
      </c>
      <c r="F40" s="350"/>
      <c r="G40" s="350"/>
      <c r="H40" s="350"/>
      <c r="I40" s="341"/>
    </row>
    <row r="41" s="333" customFormat="1" ht="21.75" customHeight="1" spans="1:9">
      <c r="A41" s="341" t="s">
        <v>111</v>
      </c>
      <c r="B41" s="350">
        <v>20</v>
      </c>
      <c r="C41" s="350"/>
      <c r="D41" s="350"/>
      <c r="E41" s="350"/>
      <c r="F41" s="350">
        <v>20</v>
      </c>
      <c r="G41" s="350"/>
      <c r="H41" s="350">
        <v>20</v>
      </c>
      <c r="I41" s="341"/>
    </row>
    <row r="42" s="333" customFormat="1" ht="21.75" customHeight="1" spans="1:9">
      <c r="A42" s="341" t="s">
        <v>112</v>
      </c>
      <c r="B42" s="350">
        <v>25</v>
      </c>
      <c r="C42" s="350"/>
      <c r="D42" s="350"/>
      <c r="E42" s="350"/>
      <c r="F42" s="350">
        <v>25</v>
      </c>
      <c r="G42" s="350"/>
      <c r="H42" s="350">
        <v>25</v>
      </c>
      <c r="I42" s="341"/>
    </row>
    <row r="43" s="333" customFormat="1" ht="21.75" customHeight="1" spans="1:9">
      <c r="A43" s="348" t="s">
        <v>113</v>
      </c>
      <c r="B43" s="349">
        <v>914.829681</v>
      </c>
      <c r="C43" s="349">
        <v>604.609681</v>
      </c>
      <c r="D43" s="349">
        <v>550.278833</v>
      </c>
      <c r="E43" s="349">
        <v>54.330848</v>
      </c>
      <c r="F43" s="349">
        <v>310.22</v>
      </c>
      <c r="G43" s="349"/>
      <c r="H43" s="349">
        <v>310.22</v>
      </c>
      <c r="I43" s="348"/>
    </row>
    <row r="44" s="333" customFormat="1" ht="21.75" customHeight="1" spans="1:9">
      <c r="A44" s="341" t="s">
        <v>114</v>
      </c>
      <c r="B44" s="350">
        <v>604.609681</v>
      </c>
      <c r="C44" s="350">
        <v>604.609681</v>
      </c>
      <c r="D44" s="350">
        <v>550.278833</v>
      </c>
      <c r="E44" s="350">
        <v>54.330848</v>
      </c>
      <c r="F44" s="350"/>
      <c r="G44" s="350"/>
      <c r="H44" s="350"/>
      <c r="I44" s="341"/>
    </row>
    <row r="45" s="333" customFormat="1" ht="21.75" customHeight="1" spans="1:9">
      <c r="A45" s="341" t="s">
        <v>115</v>
      </c>
      <c r="B45" s="350">
        <v>148.9</v>
      </c>
      <c r="C45" s="350"/>
      <c r="D45" s="350"/>
      <c r="E45" s="350"/>
      <c r="F45" s="350">
        <v>148.9</v>
      </c>
      <c r="G45" s="350"/>
      <c r="H45" s="350">
        <v>148.9</v>
      </c>
      <c r="I45" s="341"/>
    </row>
    <row r="46" s="333" customFormat="1" ht="21.75" customHeight="1" spans="1:9">
      <c r="A46" s="341" t="s">
        <v>116</v>
      </c>
      <c r="B46" s="350">
        <v>161.32</v>
      </c>
      <c r="C46" s="350"/>
      <c r="D46" s="350"/>
      <c r="E46" s="350"/>
      <c r="F46" s="350">
        <v>161.32</v>
      </c>
      <c r="G46" s="350"/>
      <c r="H46" s="350">
        <v>161.32</v>
      </c>
      <c r="I46" s="341"/>
    </row>
    <row r="47" s="333" customFormat="1" ht="21.75" customHeight="1" spans="1:9">
      <c r="A47" s="348" t="s">
        <v>117</v>
      </c>
      <c r="B47" s="349">
        <v>697.369717</v>
      </c>
      <c r="C47" s="349">
        <v>263.869717</v>
      </c>
      <c r="D47" s="349">
        <v>239.728687</v>
      </c>
      <c r="E47" s="349">
        <v>24.14103</v>
      </c>
      <c r="F47" s="349">
        <v>433.5</v>
      </c>
      <c r="G47" s="349"/>
      <c r="H47" s="349">
        <v>433.5</v>
      </c>
      <c r="I47" s="348"/>
    </row>
    <row r="48" s="333" customFormat="1" ht="21.75" customHeight="1" spans="1:9">
      <c r="A48" s="341" t="s">
        <v>118</v>
      </c>
      <c r="B48" s="350">
        <v>263.869717</v>
      </c>
      <c r="C48" s="350">
        <v>263.869717</v>
      </c>
      <c r="D48" s="350">
        <v>239.728687</v>
      </c>
      <c r="E48" s="350">
        <v>24.14103</v>
      </c>
      <c r="F48" s="350"/>
      <c r="G48" s="350"/>
      <c r="H48" s="350"/>
      <c r="I48" s="341"/>
    </row>
    <row r="49" s="333" customFormat="1" ht="21.75" customHeight="1" spans="1:9">
      <c r="A49" s="341" t="s">
        <v>119</v>
      </c>
      <c r="B49" s="350">
        <v>267.5</v>
      </c>
      <c r="C49" s="350"/>
      <c r="D49" s="350"/>
      <c r="E49" s="350"/>
      <c r="F49" s="350">
        <v>267.5</v>
      </c>
      <c r="G49" s="350"/>
      <c r="H49" s="350">
        <v>267.5</v>
      </c>
      <c r="I49" s="341"/>
    </row>
    <row r="50" s="333" customFormat="1" ht="21.75" customHeight="1" spans="1:9">
      <c r="A50" s="341" t="s">
        <v>120</v>
      </c>
      <c r="B50" s="350">
        <v>166</v>
      </c>
      <c r="C50" s="350"/>
      <c r="D50" s="350"/>
      <c r="E50" s="350"/>
      <c r="F50" s="350">
        <v>166</v>
      </c>
      <c r="G50" s="350"/>
      <c r="H50" s="350">
        <v>166</v>
      </c>
      <c r="I50" s="341"/>
    </row>
    <row r="51" s="333" customFormat="1" ht="21.75" customHeight="1" spans="1:9">
      <c r="A51" s="348" t="s">
        <v>121</v>
      </c>
      <c r="B51" s="349">
        <v>243.01486</v>
      </c>
      <c r="C51" s="349">
        <v>178.01486</v>
      </c>
      <c r="D51" s="349">
        <v>161.383959</v>
      </c>
      <c r="E51" s="349">
        <v>16.630901</v>
      </c>
      <c r="F51" s="349">
        <v>65</v>
      </c>
      <c r="G51" s="349"/>
      <c r="H51" s="349">
        <v>65</v>
      </c>
      <c r="I51" s="348"/>
    </row>
    <row r="52" s="333" customFormat="1" ht="21.75" customHeight="1" spans="1:9">
      <c r="A52" s="341" t="s">
        <v>122</v>
      </c>
      <c r="B52" s="350">
        <v>178.01486</v>
      </c>
      <c r="C52" s="350">
        <v>178.01486</v>
      </c>
      <c r="D52" s="350">
        <v>161.383959</v>
      </c>
      <c r="E52" s="350">
        <v>16.630901</v>
      </c>
      <c r="F52" s="350"/>
      <c r="G52" s="350"/>
      <c r="H52" s="350"/>
      <c r="I52" s="341"/>
    </row>
    <row r="53" s="333" customFormat="1" ht="21.75" customHeight="1" spans="1:9">
      <c r="A53" s="341" t="s">
        <v>123</v>
      </c>
      <c r="B53" s="350">
        <v>35</v>
      </c>
      <c r="C53" s="350"/>
      <c r="D53" s="350"/>
      <c r="E53" s="350"/>
      <c r="F53" s="350">
        <v>35</v>
      </c>
      <c r="G53" s="350"/>
      <c r="H53" s="350">
        <v>35</v>
      </c>
      <c r="I53" s="341"/>
    </row>
    <row r="54" s="333" customFormat="1" ht="21.75" customHeight="1" spans="1:9">
      <c r="A54" s="341" t="s">
        <v>124</v>
      </c>
      <c r="B54" s="350">
        <v>10</v>
      </c>
      <c r="C54" s="350"/>
      <c r="D54" s="350"/>
      <c r="E54" s="350"/>
      <c r="F54" s="350">
        <v>10</v>
      </c>
      <c r="G54" s="350"/>
      <c r="H54" s="350">
        <v>10</v>
      </c>
      <c r="I54" s="341"/>
    </row>
    <row r="55" s="333" customFormat="1" ht="21.75" customHeight="1" spans="1:9">
      <c r="A55" s="341" t="s">
        <v>125</v>
      </c>
      <c r="B55" s="350">
        <v>20</v>
      </c>
      <c r="C55" s="350"/>
      <c r="D55" s="350"/>
      <c r="E55" s="350"/>
      <c r="F55" s="350">
        <v>20</v>
      </c>
      <c r="G55" s="350"/>
      <c r="H55" s="350">
        <v>20</v>
      </c>
      <c r="I55" s="341"/>
    </row>
    <row r="56" s="333" customFormat="1" ht="21.75" customHeight="1" spans="1:9">
      <c r="A56" s="348" t="s">
        <v>126</v>
      </c>
      <c r="B56" s="349">
        <v>742.852876</v>
      </c>
      <c r="C56" s="349">
        <v>293.852876</v>
      </c>
      <c r="D56" s="349">
        <v>267.5407</v>
      </c>
      <c r="E56" s="349">
        <v>26.312176</v>
      </c>
      <c r="F56" s="349">
        <v>449</v>
      </c>
      <c r="G56" s="349"/>
      <c r="H56" s="349">
        <v>449</v>
      </c>
      <c r="I56" s="348"/>
    </row>
    <row r="57" s="333" customFormat="1" ht="21.75" customHeight="1" spans="1:9">
      <c r="A57" s="341" t="s">
        <v>127</v>
      </c>
      <c r="B57" s="350">
        <v>293.852876</v>
      </c>
      <c r="C57" s="350">
        <v>293.852876</v>
      </c>
      <c r="D57" s="350">
        <v>267.5407</v>
      </c>
      <c r="E57" s="350">
        <v>26.312176</v>
      </c>
      <c r="F57" s="350"/>
      <c r="G57" s="350"/>
      <c r="H57" s="350"/>
      <c r="I57" s="341"/>
    </row>
    <row r="58" s="333" customFormat="1" ht="21.75" customHeight="1" spans="1:9">
      <c r="A58" s="341" t="s">
        <v>128</v>
      </c>
      <c r="B58" s="350">
        <v>449</v>
      </c>
      <c r="C58" s="350"/>
      <c r="D58" s="350"/>
      <c r="E58" s="350"/>
      <c r="F58" s="350">
        <v>449</v>
      </c>
      <c r="G58" s="350"/>
      <c r="H58" s="350">
        <v>449</v>
      </c>
      <c r="I58" s="341"/>
    </row>
    <row r="59" s="333" customFormat="1" ht="21.75" customHeight="1" spans="1:9">
      <c r="A59" s="348" t="s">
        <v>129</v>
      </c>
      <c r="B59" s="349">
        <v>359.643818</v>
      </c>
      <c r="C59" s="349">
        <v>143.843818</v>
      </c>
      <c r="D59" s="349">
        <v>130.506182</v>
      </c>
      <c r="E59" s="349">
        <v>13.337636</v>
      </c>
      <c r="F59" s="349">
        <v>215.8</v>
      </c>
      <c r="G59" s="349"/>
      <c r="H59" s="349">
        <v>215.8</v>
      </c>
      <c r="I59" s="348"/>
    </row>
    <row r="60" s="333" customFormat="1" ht="21.75" customHeight="1" spans="1:9">
      <c r="A60" s="341" t="s">
        <v>130</v>
      </c>
      <c r="B60" s="350">
        <v>143.843818</v>
      </c>
      <c r="C60" s="350">
        <v>143.843818</v>
      </c>
      <c r="D60" s="350">
        <v>130.506182</v>
      </c>
      <c r="E60" s="350">
        <v>13.337636</v>
      </c>
      <c r="F60" s="350"/>
      <c r="G60" s="350"/>
      <c r="H60" s="350"/>
      <c r="I60" s="341"/>
    </row>
    <row r="61" s="333" customFormat="1" ht="21.75" customHeight="1" spans="1:9">
      <c r="A61" s="341" t="s">
        <v>131</v>
      </c>
      <c r="B61" s="350">
        <v>215.8</v>
      </c>
      <c r="C61" s="350"/>
      <c r="D61" s="350"/>
      <c r="E61" s="350"/>
      <c r="F61" s="350">
        <v>215.8</v>
      </c>
      <c r="G61" s="350"/>
      <c r="H61" s="350">
        <v>215.8</v>
      </c>
      <c r="I61" s="341"/>
    </row>
    <row r="62" s="333" customFormat="1" ht="21.75" customHeight="1" spans="1:9">
      <c r="A62" s="348" t="s">
        <v>132</v>
      </c>
      <c r="B62" s="349">
        <v>937.296259</v>
      </c>
      <c r="C62" s="349">
        <v>851.796259</v>
      </c>
      <c r="D62" s="349">
        <v>744.940885</v>
      </c>
      <c r="E62" s="349">
        <v>106.855374</v>
      </c>
      <c r="F62" s="349">
        <v>85.5</v>
      </c>
      <c r="G62" s="349"/>
      <c r="H62" s="349">
        <v>85.5</v>
      </c>
      <c r="I62" s="348"/>
    </row>
    <row r="63" s="333" customFormat="1" ht="21.75" customHeight="1" spans="1:9">
      <c r="A63" s="341" t="s">
        <v>133</v>
      </c>
      <c r="B63" s="350">
        <v>851.796259</v>
      </c>
      <c r="C63" s="350">
        <v>851.796259</v>
      </c>
      <c r="D63" s="350">
        <v>744.940885</v>
      </c>
      <c r="E63" s="350">
        <v>106.855374</v>
      </c>
      <c r="F63" s="350"/>
      <c r="G63" s="350"/>
      <c r="H63" s="350"/>
      <c r="I63" s="341"/>
    </row>
    <row r="64" s="333" customFormat="1" ht="21.75" customHeight="1" spans="1:9">
      <c r="A64" s="341" t="s">
        <v>134</v>
      </c>
      <c r="B64" s="350">
        <v>85.5</v>
      </c>
      <c r="C64" s="350"/>
      <c r="D64" s="350"/>
      <c r="E64" s="350"/>
      <c r="F64" s="350">
        <v>85.5</v>
      </c>
      <c r="G64" s="350"/>
      <c r="H64" s="350">
        <v>85.5</v>
      </c>
      <c r="I64" s="341"/>
    </row>
    <row r="65" s="333" customFormat="1" ht="21.75" customHeight="1" spans="1:9">
      <c r="A65" s="348" t="s">
        <v>135</v>
      </c>
      <c r="B65" s="349">
        <v>1447.967087</v>
      </c>
      <c r="C65" s="349">
        <v>147.007087</v>
      </c>
      <c r="D65" s="349">
        <v>133.029828</v>
      </c>
      <c r="E65" s="349">
        <v>13.977259</v>
      </c>
      <c r="F65" s="349">
        <v>1300.96</v>
      </c>
      <c r="G65" s="349"/>
      <c r="H65" s="349">
        <v>1300.96</v>
      </c>
      <c r="I65" s="348"/>
    </row>
    <row r="66" s="333" customFormat="1" ht="21.75" customHeight="1" spans="1:9">
      <c r="A66" s="341" t="s">
        <v>136</v>
      </c>
      <c r="B66" s="350">
        <v>147.007087</v>
      </c>
      <c r="C66" s="350">
        <v>147.007087</v>
      </c>
      <c r="D66" s="350">
        <v>133.029828</v>
      </c>
      <c r="E66" s="350">
        <v>13.977259</v>
      </c>
      <c r="F66" s="350"/>
      <c r="G66" s="350"/>
      <c r="H66" s="350"/>
      <c r="I66" s="341"/>
    </row>
    <row r="67" s="333" customFormat="1" ht="21.75" customHeight="1" spans="1:9">
      <c r="A67" s="341" t="s">
        <v>137</v>
      </c>
      <c r="B67" s="350">
        <v>640</v>
      </c>
      <c r="C67" s="350"/>
      <c r="D67" s="350"/>
      <c r="E67" s="350"/>
      <c r="F67" s="350">
        <v>640</v>
      </c>
      <c r="G67" s="350"/>
      <c r="H67" s="350">
        <v>640</v>
      </c>
      <c r="I67" s="341"/>
    </row>
    <row r="68" s="333" customFormat="1" ht="21.75" customHeight="1" spans="1:9">
      <c r="A68" s="341" t="s">
        <v>138</v>
      </c>
      <c r="B68" s="350">
        <v>660.96</v>
      </c>
      <c r="C68" s="350"/>
      <c r="D68" s="350"/>
      <c r="E68" s="350"/>
      <c r="F68" s="350">
        <v>660.96</v>
      </c>
      <c r="G68" s="350"/>
      <c r="H68" s="350">
        <v>660.96</v>
      </c>
      <c r="I68" s="341"/>
    </row>
    <row r="69" s="333" customFormat="1" ht="21.75" customHeight="1" spans="1:9">
      <c r="A69" s="348" t="s">
        <v>139</v>
      </c>
      <c r="B69" s="349">
        <v>226.664613</v>
      </c>
      <c r="C69" s="349">
        <v>71.664613</v>
      </c>
      <c r="D69" s="349">
        <v>64.778746</v>
      </c>
      <c r="E69" s="349">
        <v>6.885867</v>
      </c>
      <c r="F69" s="349">
        <v>155</v>
      </c>
      <c r="G69" s="349"/>
      <c r="H69" s="349">
        <v>155</v>
      </c>
      <c r="I69" s="348"/>
    </row>
    <row r="70" s="333" customFormat="1" ht="21.75" customHeight="1" spans="1:9">
      <c r="A70" s="341" t="s">
        <v>140</v>
      </c>
      <c r="B70" s="350">
        <v>71.664613</v>
      </c>
      <c r="C70" s="350">
        <v>71.664613</v>
      </c>
      <c r="D70" s="350">
        <v>64.778746</v>
      </c>
      <c r="E70" s="350">
        <v>6.885867</v>
      </c>
      <c r="F70" s="350"/>
      <c r="G70" s="350"/>
      <c r="H70" s="350"/>
      <c r="I70" s="341"/>
    </row>
    <row r="71" s="333" customFormat="1" ht="21.75" customHeight="1" spans="1:9">
      <c r="A71" s="341" t="s">
        <v>141</v>
      </c>
      <c r="B71" s="350">
        <v>155</v>
      </c>
      <c r="C71" s="350"/>
      <c r="D71" s="350"/>
      <c r="E71" s="350"/>
      <c r="F71" s="350">
        <v>155</v>
      </c>
      <c r="G71" s="350"/>
      <c r="H71" s="350">
        <v>155</v>
      </c>
      <c r="I71" s="341"/>
    </row>
    <row r="72" s="333" customFormat="1" ht="21.75" customHeight="1" spans="1:9">
      <c r="A72" s="348" t="s">
        <v>142</v>
      </c>
      <c r="B72" s="349">
        <v>4.708841</v>
      </c>
      <c r="C72" s="349">
        <v>4.708841</v>
      </c>
      <c r="D72" s="349">
        <v>4.608841</v>
      </c>
      <c r="E72" s="349">
        <v>0.1</v>
      </c>
      <c r="F72" s="349"/>
      <c r="G72" s="349"/>
      <c r="H72" s="349"/>
      <c r="I72" s="348"/>
    </row>
    <row r="73" s="333" customFormat="1" ht="21.75" customHeight="1" spans="1:9">
      <c r="A73" s="341" t="s">
        <v>143</v>
      </c>
      <c r="B73" s="350">
        <v>4.708841</v>
      </c>
      <c r="C73" s="350">
        <v>4.708841</v>
      </c>
      <c r="D73" s="350">
        <v>4.608841</v>
      </c>
      <c r="E73" s="350">
        <v>0.1</v>
      </c>
      <c r="F73" s="350"/>
      <c r="G73" s="350"/>
      <c r="H73" s="350"/>
      <c r="I73" s="341"/>
    </row>
    <row r="74" s="333" customFormat="1" ht="21.75" customHeight="1" spans="1:9">
      <c r="A74" s="348" t="s">
        <v>144</v>
      </c>
      <c r="B74" s="349">
        <v>14</v>
      </c>
      <c r="C74" s="349"/>
      <c r="D74" s="349"/>
      <c r="E74" s="349"/>
      <c r="F74" s="349">
        <v>14</v>
      </c>
      <c r="G74" s="349"/>
      <c r="H74" s="349">
        <v>14</v>
      </c>
      <c r="I74" s="348"/>
    </row>
    <row r="75" s="333" customFormat="1" ht="21.75" customHeight="1" spans="1:9">
      <c r="A75" s="348" t="s">
        <v>145</v>
      </c>
      <c r="B75" s="349">
        <v>14</v>
      </c>
      <c r="C75" s="349"/>
      <c r="D75" s="349"/>
      <c r="E75" s="349"/>
      <c r="F75" s="349">
        <v>14</v>
      </c>
      <c r="G75" s="349"/>
      <c r="H75" s="349">
        <v>14</v>
      </c>
      <c r="I75" s="348"/>
    </row>
    <row r="76" s="333" customFormat="1" ht="21.75" customHeight="1" spans="1:9">
      <c r="A76" s="341" t="s">
        <v>146</v>
      </c>
      <c r="B76" s="350">
        <v>14</v>
      </c>
      <c r="C76" s="350"/>
      <c r="D76" s="350"/>
      <c r="E76" s="350"/>
      <c r="F76" s="350">
        <v>14</v>
      </c>
      <c r="G76" s="350"/>
      <c r="H76" s="350">
        <v>14</v>
      </c>
      <c r="I76" s="341"/>
    </row>
    <row r="77" s="333" customFormat="1" ht="21.75" customHeight="1" spans="1:9">
      <c r="A77" s="348" t="s">
        <v>147</v>
      </c>
      <c r="B77" s="349">
        <v>2076.201758</v>
      </c>
      <c r="C77" s="349">
        <v>436.701758</v>
      </c>
      <c r="D77" s="349">
        <v>393.734584</v>
      </c>
      <c r="E77" s="349">
        <v>42.967174</v>
      </c>
      <c r="F77" s="349">
        <v>1639.5</v>
      </c>
      <c r="G77" s="349"/>
      <c r="H77" s="349">
        <v>1639.5</v>
      </c>
      <c r="I77" s="348"/>
    </row>
    <row r="78" s="333" customFormat="1" ht="21.75" customHeight="1" spans="1:9">
      <c r="A78" s="348" t="s">
        <v>148</v>
      </c>
      <c r="B78" s="349">
        <v>1293.5</v>
      </c>
      <c r="C78" s="349"/>
      <c r="D78" s="349"/>
      <c r="E78" s="349"/>
      <c r="F78" s="349">
        <v>1293.5</v>
      </c>
      <c r="G78" s="349"/>
      <c r="H78" s="349">
        <v>1293.5</v>
      </c>
      <c r="I78" s="348"/>
    </row>
    <row r="79" s="333" customFormat="1" ht="21.75" customHeight="1" spans="1:9">
      <c r="A79" s="341" t="s">
        <v>149</v>
      </c>
      <c r="B79" s="350">
        <v>1293.5</v>
      </c>
      <c r="C79" s="350"/>
      <c r="D79" s="350"/>
      <c r="E79" s="350"/>
      <c r="F79" s="350">
        <v>1293.5</v>
      </c>
      <c r="G79" s="350"/>
      <c r="H79" s="350">
        <v>1293.5</v>
      </c>
      <c r="I79" s="341"/>
    </row>
    <row r="80" s="333" customFormat="1" ht="21.75" customHeight="1" spans="1:9">
      <c r="A80" s="348" t="s">
        <v>150</v>
      </c>
      <c r="B80" s="349">
        <v>80</v>
      </c>
      <c r="C80" s="349"/>
      <c r="D80" s="349"/>
      <c r="E80" s="349"/>
      <c r="F80" s="349">
        <v>80</v>
      </c>
      <c r="G80" s="349"/>
      <c r="H80" s="349">
        <v>80</v>
      </c>
      <c r="I80" s="348"/>
    </row>
    <row r="81" s="333" customFormat="1" ht="21.75" customHeight="1" spans="1:9">
      <c r="A81" s="341" t="s">
        <v>151</v>
      </c>
      <c r="B81" s="350">
        <v>80</v>
      </c>
      <c r="C81" s="350"/>
      <c r="D81" s="350"/>
      <c r="E81" s="350"/>
      <c r="F81" s="350">
        <v>80</v>
      </c>
      <c r="G81" s="350"/>
      <c r="H81" s="350">
        <v>80</v>
      </c>
      <c r="I81" s="341"/>
    </row>
    <row r="82" s="333" customFormat="1" ht="21.75" customHeight="1" spans="1:9">
      <c r="A82" s="348" t="s">
        <v>152</v>
      </c>
      <c r="B82" s="349">
        <v>115</v>
      </c>
      <c r="C82" s="349"/>
      <c r="D82" s="349"/>
      <c r="E82" s="349"/>
      <c r="F82" s="349">
        <v>115</v>
      </c>
      <c r="G82" s="349"/>
      <c r="H82" s="349">
        <v>115</v>
      </c>
      <c r="I82" s="348"/>
    </row>
    <row r="83" s="333" customFormat="1" ht="21.75" customHeight="1" spans="1:9">
      <c r="A83" s="341" t="s">
        <v>153</v>
      </c>
      <c r="B83" s="350">
        <v>115</v>
      </c>
      <c r="C83" s="350"/>
      <c r="D83" s="350"/>
      <c r="E83" s="350"/>
      <c r="F83" s="350">
        <v>115</v>
      </c>
      <c r="G83" s="350"/>
      <c r="H83" s="350">
        <v>115</v>
      </c>
      <c r="I83" s="341"/>
    </row>
    <row r="84" s="333" customFormat="1" ht="21.75" customHeight="1" spans="1:9">
      <c r="A84" s="348" t="s">
        <v>154</v>
      </c>
      <c r="B84" s="349">
        <v>587.701758</v>
      </c>
      <c r="C84" s="349">
        <v>436.701758</v>
      </c>
      <c r="D84" s="349">
        <v>393.734584</v>
      </c>
      <c r="E84" s="349">
        <v>42.967174</v>
      </c>
      <c r="F84" s="349">
        <v>151</v>
      </c>
      <c r="G84" s="349"/>
      <c r="H84" s="349">
        <v>151</v>
      </c>
      <c r="I84" s="348"/>
    </row>
    <row r="85" s="333" customFormat="1" ht="21.75" customHeight="1" spans="1:9">
      <c r="A85" s="341" t="s">
        <v>155</v>
      </c>
      <c r="B85" s="350">
        <v>436.701758</v>
      </c>
      <c r="C85" s="350">
        <v>436.701758</v>
      </c>
      <c r="D85" s="350">
        <v>393.734584</v>
      </c>
      <c r="E85" s="350">
        <v>42.967174</v>
      </c>
      <c r="F85" s="350"/>
      <c r="G85" s="350"/>
      <c r="H85" s="350"/>
      <c r="I85" s="341"/>
    </row>
    <row r="86" s="333" customFormat="1" ht="21.75" customHeight="1" spans="1:9">
      <c r="A86" s="341" t="s">
        <v>156</v>
      </c>
      <c r="B86" s="350">
        <v>151</v>
      </c>
      <c r="C86" s="350"/>
      <c r="D86" s="350"/>
      <c r="E86" s="350"/>
      <c r="F86" s="350">
        <v>151</v>
      </c>
      <c r="G86" s="350"/>
      <c r="H86" s="350">
        <v>151</v>
      </c>
      <c r="I86" s="341"/>
    </row>
    <row r="87" s="333" customFormat="1" ht="21.75" customHeight="1" spans="1:9">
      <c r="A87" s="348" t="s">
        <v>157</v>
      </c>
      <c r="B87" s="349">
        <v>37077.842975</v>
      </c>
      <c r="C87" s="349">
        <v>23831.702975</v>
      </c>
      <c r="D87" s="349">
        <v>23289.159314</v>
      </c>
      <c r="E87" s="349">
        <v>542.543661</v>
      </c>
      <c r="F87" s="349">
        <v>13246.14</v>
      </c>
      <c r="G87" s="349"/>
      <c r="H87" s="349">
        <v>13246.14</v>
      </c>
      <c r="I87" s="348"/>
    </row>
    <row r="88" s="333" customFormat="1" ht="21.75" customHeight="1" spans="1:9">
      <c r="A88" s="348" t="s">
        <v>158</v>
      </c>
      <c r="B88" s="349">
        <v>330.342682</v>
      </c>
      <c r="C88" s="349">
        <v>260.342682</v>
      </c>
      <c r="D88" s="349">
        <v>238.590533</v>
      </c>
      <c r="E88" s="349">
        <v>21.752149</v>
      </c>
      <c r="F88" s="349">
        <v>70</v>
      </c>
      <c r="G88" s="349"/>
      <c r="H88" s="349">
        <v>70</v>
      </c>
      <c r="I88" s="348"/>
    </row>
    <row r="89" s="333" customFormat="1" ht="21.75" customHeight="1" spans="1:9">
      <c r="A89" s="341" t="s">
        <v>159</v>
      </c>
      <c r="B89" s="350">
        <v>260.342682</v>
      </c>
      <c r="C89" s="350">
        <v>260.342682</v>
      </c>
      <c r="D89" s="350">
        <v>238.590533</v>
      </c>
      <c r="E89" s="350">
        <v>21.752149</v>
      </c>
      <c r="F89" s="350"/>
      <c r="G89" s="350"/>
      <c r="H89" s="350"/>
      <c r="I89" s="341"/>
    </row>
    <row r="90" s="333" customFormat="1" ht="21.75" customHeight="1" spans="1:9">
      <c r="A90" s="341" t="s">
        <v>160</v>
      </c>
      <c r="B90" s="350">
        <v>70</v>
      </c>
      <c r="C90" s="350"/>
      <c r="D90" s="350"/>
      <c r="E90" s="350"/>
      <c r="F90" s="350">
        <v>70</v>
      </c>
      <c r="G90" s="350"/>
      <c r="H90" s="350">
        <v>70</v>
      </c>
      <c r="I90" s="341"/>
    </row>
    <row r="91" s="333" customFormat="1" ht="21.75" customHeight="1" spans="1:9">
      <c r="A91" s="348" t="s">
        <v>161</v>
      </c>
      <c r="B91" s="349">
        <v>36747.500293</v>
      </c>
      <c r="C91" s="349">
        <v>23571.360293</v>
      </c>
      <c r="D91" s="349">
        <v>23050.568781</v>
      </c>
      <c r="E91" s="349">
        <v>520.791512</v>
      </c>
      <c r="F91" s="349">
        <v>13176.14</v>
      </c>
      <c r="G91" s="349"/>
      <c r="H91" s="349">
        <v>13176.14</v>
      </c>
      <c r="I91" s="348"/>
    </row>
    <row r="92" s="333" customFormat="1" ht="21.75" customHeight="1" spans="1:9">
      <c r="A92" s="341" t="s">
        <v>162</v>
      </c>
      <c r="B92" s="350">
        <v>2047.72</v>
      </c>
      <c r="C92" s="350"/>
      <c r="D92" s="350"/>
      <c r="E92" s="350"/>
      <c r="F92" s="350">
        <v>2047.72</v>
      </c>
      <c r="G92" s="350"/>
      <c r="H92" s="350">
        <v>2047.72</v>
      </c>
      <c r="I92" s="341"/>
    </row>
    <row r="93" s="333" customFormat="1" ht="21.75" customHeight="1" spans="1:9">
      <c r="A93" s="341" t="s">
        <v>163</v>
      </c>
      <c r="B93" s="350">
        <v>20086.733624</v>
      </c>
      <c r="C93" s="350">
        <v>13539.413624</v>
      </c>
      <c r="D93" s="350">
        <v>13236.76475</v>
      </c>
      <c r="E93" s="350">
        <v>302.648874</v>
      </c>
      <c r="F93" s="350">
        <v>6547.32</v>
      </c>
      <c r="G93" s="350"/>
      <c r="H93" s="350">
        <v>6547.32</v>
      </c>
      <c r="I93" s="341"/>
    </row>
    <row r="94" s="333" customFormat="1" ht="21.75" customHeight="1" spans="1:9">
      <c r="A94" s="341" t="s">
        <v>164</v>
      </c>
      <c r="B94" s="350">
        <v>14613.046669</v>
      </c>
      <c r="C94" s="350">
        <v>10031.946669</v>
      </c>
      <c r="D94" s="350">
        <v>9813.804031</v>
      </c>
      <c r="E94" s="350">
        <v>218.142638</v>
      </c>
      <c r="F94" s="350">
        <v>4581.1</v>
      </c>
      <c r="G94" s="350"/>
      <c r="H94" s="350">
        <v>4581.1</v>
      </c>
      <c r="I94" s="341"/>
    </row>
    <row r="95" s="333" customFormat="1" ht="21.75" customHeight="1" spans="1:9">
      <c r="A95" s="348" t="s">
        <v>165</v>
      </c>
      <c r="B95" s="349">
        <v>14033.192202</v>
      </c>
      <c r="C95" s="349">
        <v>289.792202</v>
      </c>
      <c r="D95" s="349">
        <v>259.208213</v>
      </c>
      <c r="E95" s="349">
        <v>30.583989</v>
      </c>
      <c r="F95" s="349">
        <v>13743.4</v>
      </c>
      <c r="G95" s="349"/>
      <c r="H95" s="349">
        <v>13743.4</v>
      </c>
      <c r="I95" s="348"/>
    </row>
    <row r="96" s="333" customFormat="1" ht="21.75" customHeight="1" spans="1:9">
      <c r="A96" s="348" t="s">
        <v>166</v>
      </c>
      <c r="B96" s="349">
        <v>569.792202</v>
      </c>
      <c r="C96" s="349">
        <v>289.792202</v>
      </c>
      <c r="D96" s="349">
        <v>259.208213</v>
      </c>
      <c r="E96" s="349">
        <v>30.583989</v>
      </c>
      <c r="F96" s="349">
        <v>280</v>
      </c>
      <c r="G96" s="349"/>
      <c r="H96" s="349">
        <v>280</v>
      </c>
      <c r="I96" s="348"/>
    </row>
    <row r="97" s="333" customFormat="1" ht="21.75" customHeight="1" spans="1:9">
      <c r="A97" s="341" t="s">
        <v>167</v>
      </c>
      <c r="B97" s="350">
        <v>289.792202</v>
      </c>
      <c r="C97" s="350">
        <v>289.792202</v>
      </c>
      <c r="D97" s="350">
        <v>259.208213</v>
      </c>
      <c r="E97" s="350">
        <v>30.583989</v>
      </c>
      <c r="F97" s="350"/>
      <c r="G97" s="350"/>
      <c r="H97" s="350"/>
      <c r="I97" s="341"/>
    </row>
    <row r="98" s="333" customFormat="1" ht="21.75" customHeight="1" spans="1:9">
      <c r="A98" s="341" t="s">
        <v>168</v>
      </c>
      <c r="B98" s="350">
        <v>280</v>
      </c>
      <c r="C98" s="350"/>
      <c r="D98" s="350"/>
      <c r="E98" s="350"/>
      <c r="F98" s="350">
        <v>280</v>
      </c>
      <c r="G98" s="350"/>
      <c r="H98" s="350">
        <v>280</v>
      </c>
      <c r="I98" s="341"/>
    </row>
    <row r="99" s="333" customFormat="1" ht="21.75" customHeight="1" spans="1:9">
      <c r="A99" s="348" t="s">
        <v>169</v>
      </c>
      <c r="B99" s="349">
        <v>33.4</v>
      </c>
      <c r="C99" s="349"/>
      <c r="D99" s="349"/>
      <c r="E99" s="349"/>
      <c r="F99" s="349">
        <v>33.4</v>
      </c>
      <c r="G99" s="349"/>
      <c r="H99" s="349">
        <v>33.4</v>
      </c>
      <c r="I99" s="348"/>
    </row>
    <row r="100" s="333" customFormat="1" ht="21.75" customHeight="1" spans="1:9">
      <c r="A100" s="341" t="s">
        <v>170</v>
      </c>
      <c r="B100" s="350">
        <v>33.4</v>
      </c>
      <c r="C100" s="350"/>
      <c r="D100" s="350"/>
      <c r="E100" s="350"/>
      <c r="F100" s="350">
        <v>33.4</v>
      </c>
      <c r="G100" s="350"/>
      <c r="H100" s="350">
        <v>33.4</v>
      </c>
      <c r="I100" s="341"/>
    </row>
    <row r="101" s="333" customFormat="1" ht="21.75" customHeight="1" spans="1:9">
      <c r="A101" s="348" t="s">
        <v>171</v>
      </c>
      <c r="B101" s="349">
        <v>13430</v>
      </c>
      <c r="C101" s="349"/>
      <c r="D101" s="349"/>
      <c r="E101" s="349"/>
      <c r="F101" s="349">
        <v>13430</v>
      </c>
      <c r="G101" s="349"/>
      <c r="H101" s="349">
        <v>13430</v>
      </c>
      <c r="I101" s="348"/>
    </row>
    <row r="102" s="333" customFormat="1" ht="21.75" customHeight="1" spans="1:9">
      <c r="A102" s="341" t="s">
        <v>172</v>
      </c>
      <c r="B102" s="350">
        <v>500</v>
      </c>
      <c r="C102" s="350"/>
      <c r="D102" s="350"/>
      <c r="E102" s="350"/>
      <c r="F102" s="350">
        <v>500</v>
      </c>
      <c r="G102" s="350"/>
      <c r="H102" s="350">
        <v>500</v>
      </c>
      <c r="I102" s="341"/>
    </row>
    <row r="103" s="333" customFormat="1" ht="21.75" customHeight="1" spans="1:9">
      <c r="A103" s="341" t="s">
        <v>173</v>
      </c>
      <c r="B103" s="350">
        <v>12930</v>
      </c>
      <c r="C103" s="350"/>
      <c r="D103" s="350"/>
      <c r="E103" s="350"/>
      <c r="F103" s="350">
        <v>12930</v>
      </c>
      <c r="G103" s="350"/>
      <c r="H103" s="350">
        <v>12930</v>
      </c>
      <c r="I103" s="341"/>
    </row>
    <row r="104" s="333" customFormat="1" ht="21.75" customHeight="1" spans="1:9">
      <c r="A104" s="348" t="s">
        <v>174</v>
      </c>
      <c r="B104" s="349">
        <v>1012.78738</v>
      </c>
      <c r="C104" s="349">
        <v>181.99738</v>
      </c>
      <c r="D104" s="349">
        <v>165.598031</v>
      </c>
      <c r="E104" s="349">
        <v>16.399349</v>
      </c>
      <c r="F104" s="349">
        <v>830.79</v>
      </c>
      <c r="G104" s="349"/>
      <c r="H104" s="349">
        <v>830.79</v>
      </c>
      <c r="I104" s="348"/>
    </row>
    <row r="105" s="333" customFormat="1" ht="21.75" customHeight="1" spans="1:9">
      <c r="A105" s="348" t="s">
        <v>175</v>
      </c>
      <c r="B105" s="349">
        <v>333.58738</v>
      </c>
      <c r="C105" s="349">
        <v>181.99738</v>
      </c>
      <c r="D105" s="349">
        <v>165.598031</v>
      </c>
      <c r="E105" s="349">
        <v>16.399349</v>
      </c>
      <c r="F105" s="349">
        <v>151.59</v>
      </c>
      <c r="G105" s="349"/>
      <c r="H105" s="349">
        <v>151.59</v>
      </c>
      <c r="I105" s="348"/>
    </row>
    <row r="106" s="333" customFormat="1" ht="21.75" customHeight="1" spans="1:9">
      <c r="A106" s="341" t="s">
        <v>176</v>
      </c>
      <c r="B106" s="350">
        <v>181.99738</v>
      </c>
      <c r="C106" s="350">
        <v>181.99738</v>
      </c>
      <c r="D106" s="350">
        <v>165.598031</v>
      </c>
      <c r="E106" s="350">
        <v>16.399349</v>
      </c>
      <c r="F106" s="350"/>
      <c r="G106" s="350"/>
      <c r="H106" s="350"/>
      <c r="I106" s="341"/>
    </row>
    <row r="107" s="333" customFormat="1" ht="21.75" customHeight="1" spans="1:9">
      <c r="A107" s="341" t="s">
        <v>177</v>
      </c>
      <c r="B107" s="350">
        <v>5</v>
      </c>
      <c r="C107" s="350"/>
      <c r="D107" s="350"/>
      <c r="E107" s="350"/>
      <c r="F107" s="350">
        <v>5</v>
      </c>
      <c r="G107" s="350"/>
      <c r="H107" s="350">
        <v>5</v>
      </c>
      <c r="I107" s="341"/>
    </row>
    <row r="108" s="333" customFormat="1" ht="21.75" customHeight="1" spans="1:9">
      <c r="A108" s="341" t="s">
        <v>178</v>
      </c>
      <c r="B108" s="350">
        <v>54</v>
      </c>
      <c r="C108" s="350"/>
      <c r="D108" s="350"/>
      <c r="E108" s="350"/>
      <c r="F108" s="350">
        <v>54</v>
      </c>
      <c r="G108" s="350"/>
      <c r="H108" s="350">
        <v>54</v>
      </c>
      <c r="I108" s="341"/>
    </row>
    <row r="109" s="333" customFormat="1" ht="21.75" customHeight="1" spans="1:9">
      <c r="A109" s="341" t="s">
        <v>179</v>
      </c>
      <c r="B109" s="350">
        <v>36.6</v>
      </c>
      <c r="C109" s="350"/>
      <c r="D109" s="350"/>
      <c r="E109" s="350"/>
      <c r="F109" s="350">
        <v>36.6</v>
      </c>
      <c r="G109" s="350"/>
      <c r="H109" s="350">
        <v>36.6</v>
      </c>
      <c r="I109" s="341"/>
    </row>
    <row r="110" s="333" customFormat="1" ht="21.75" customHeight="1" spans="1:9">
      <c r="A110" s="341" t="s">
        <v>180</v>
      </c>
      <c r="B110" s="350">
        <v>55.99</v>
      </c>
      <c r="C110" s="350"/>
      <c r="D110" s="350"/>
      <c r="E110" s="350"/>
      <c r="F110" s="350">
        <v>55.99</v>
      </c>
      <c r="G110" s="350"/>
      <c r="H110" s="350">
        <v>55.99</v>
      </c>
      <c r="I110" s="341"/>
    </row>
    <row r="111" s="333" customFormat="1" ht="21.75" customHeight="1" spans="1:9">
      <c r="A111" s="348" t="s">
        <v>181</v>
      </c>
      <c r="B111" s="349">
        <v>600</v>
      </c>
      <c r="C111" s="349"/>
      <c r="D111" s="349"/>
      <c r="E111" s="349"/>
      <c r="F111" s="349">
        <v>600</v>
      </c>
      <c r="G111" s="349"/>
      <c r="H111" s="349">
        <v>600</v>
      </c>
      <c r="I111" s="348"/>
    </row>
    <row r="112" s="333" customFormat="1" ht="21.75" customHeight="1" spans="1:9">
      <c r="A112" s="341" t="s">
        <v>182</v>
      </c>
      <c r="B112" s="350">
        <v>600</v>
      </c>
      <c r="C112" s="350"/>
      <c r="D112" s="350"/>
      <c r="E112" s="350"/>
      <c r="F112" s="350">
        <v>600</v>
      </c>
      <c r="G112" s="350"/>
      <c r="H112" s="350">
        <v>600</v>
      </c>
      <c r="I112" s="341"/>
    </row>
    <row r="113" s="333" customFormat="1" ht="21.75" customHeight="1" spans="1:9">
      <c r="A113" s="348" t="s">
        <v>183</v>
      </c>
      <c r="B113" s="349">
        <v>79.2</v>
      </c>
      <c r="C113" s="349"/>
      <c r="D113" s="349"/>
      <c r="E113" s="349"/>
      <c r="F113" s="349">
        <v>79.2</v>
      </c>
      <c r="G113" s="349"/>
      <c r="H113" s="349">
        <v>79.2</v>
      </c>
      <c r="I113" s="348"/>
    </row>
    <row r="114" s="333" customFormat="1" ht="21.75" customHeight="1" spans="1:9">
      <c r="A114" s="341" t="s">
        <v>184</v>
      </c>
      <c r="B114" s="350">
        <v>79.2</v>
      </c>
      <c r="C114" s="350"/>
      <c r="D114" s="350"/>
      <c r="E114" s="350"/>
      <c r="F114" s="350">
        <v>79.2</v>
      </c>
      <c r="G114" s="350"/>
      <c r="H114" s="350">
        <v>79.2</v>
      </c>
      <c r="I114" s="341"/>
    </row>
    <row r="115" s="333" customFormat="1" ht="21.75" customHeight="1" spans="1:9">
      <c r="A115" s="348" t="s">
        <v>185</v>
      </c>
      <c r="B115" s="349">
        <v>19034.671363</v>
      </c>
      <c r="C115" s="349">
        <v>957.971363</v>
      </c>
      <c r="D115" s="349">
        <v>871.421359</v>
      </c>
      <c r="E115" s="349">
        <v>86.550004</v>
      </c>
      <c r="F115" s="349">
        <v>18076.7</v>
      </c>
      <c r="G115" s="349"/>
      <c r="H115" s="349">
        <v>18076.7</v>
      </c>
      <c r="I115" s="348"/>
    </row>
    <row r="116" s="333" customFormat="1" ht="21.75" customHeight="1" spans="1:9">
      <c r="A116" s="348" t="s">
        <v>186</v>
      </c>
      <c r="B116" s="349">
        <v>3949.728061</v>
      </c>
      <c r="C116" s="349">
        <v>501.928061</v>
      </c>
      <c r="D116" s="349">
        <v>456.835331</v>
      </c>
      <c r="E116" s="349">
        <v>45.09273</v>
      </c>
      <c r="F116" s="349">
        <v>3447.8</v>
      </c>
      <c r="G116" s="349"/>
      <c r="H116" s="349">
        <v>3447.8</v>
      </c>
      <c r="I116" s="348"/>
    </row>
    <row r="117" s="333" customFormat="1" ht="21.75" customHeight="1" spans="1:9">
      <c r="A117" s="341" t="s">
        <v>187</v>
      </c>
      <c r="B117" s="350">
        <v>501.928061</v>
      </c>
      <c r="C117" s="350">
        <v>501.928061</v>
      </c>
      <c r="D117" s="350">
        <v>456.835331</v>
      </c>
      <c r="E117" s="350">
        <v>45.09273</v>
      </c>
      <c r="F117" s="350"/>
      <c r="G117" s="350"/>
      <c r="H117" s="350"/>
      <c r="I117" s="341"/>
    </row>
    <row r="118" s="333" customFormat="1" ht="21.75" customHeight="1" spans="1:9">
      <c r="A118" s="341" t="s">
        <v>188</v>
      </c>
      <c r="B118" s="350">
        <v>286.8</v>
      </c>
      <c r="C118" s="350"/>
      <c r="D118" s="350"/>
      <c r="E118" s="350"/>
      <c r="F118" s="350">
        <v>286.8</v>
      </c>
      <c r="G118" s="350"/>
      <c r="H118" s="350">
        <v>286.8</v>
      </c>
      <c r="I118" s="341"/>
    </row>
    <row r="119" s="333" customFormat="1" ht="21.75" customHeight="1" spans="1:9">
      <c r="A119" s="341" t="s">
        <v>189</v>
      </c>
      <c r="B119" s="350">
        <v>3161</v>
      </c>
      <c r="C119" s="350"/>
      <c r="D119" s="350"/>
      <c r="E119" s="350"/>
      <c r="F119" s="350">
        <v>3161</v>
      </c>
      <c r="G119" s="350"/>
      <c r="H119" s="350">
        <v>3161</v>
      </c>
      <c r="I119" s="341"/>
    </row>
    <row r="120" s="333" customFormat="1" ht="21.75" customHeight="1" spans="1:9">
      <c r="A120" s="348" t="s">
        <v>190</v>
      </c>
      <c r="B120" s="349">
        <v>357.064828</v>
      </c>
      <c r="C120" s="349">
        <v>209.064828</v>
      </c>
      <c r="D120" s="349">
        <v>190.777543</v>
      </c>
      <c r="E120" s="349">
        <v>18.287285</v>
      </c>
      <c r="F120" s="349">
        <v>148</v>
      </c>
      <c r="G120" s="349"/>
      <c r="H120" s="349">
        <v>148</v>
      </c>
      <c r="I120" s="348"/>
    </row>
    <row r="121" s="333" customFormat="1" ht="21.75" customHeight="1" spans="1:9">
      <c r="A121" s="341" t="s">
        <v>191</v>
      </c>
      <c r="B121" s="350">
        <v>209.064828</v>
      </c>
      <c r="C121" s="350">
        <v>209.064828</v>
      </c>
      <c r="D121" s="350">
        <v>190.777543</v>
      </c>
      <c r="E121" s="350">
        <v>18.287285</v>
      </c>
      <c r="F121" s="350"/>
      <c r="G121" s="350"/>
      <c r="H121" s="350"/>
      <c r="I121" s="341"/>
    </row>
    <row r="122" s="333" customFormat="1" ht="21.75" customHeight="1" spans="1:9">
      <c r="A122" s="341" t="s">
        <v>192</v>
      </c>
      <c r="B122" s="350">
        <v>143</v>
      </c>
      <c r="C122" s="350"/>
      <c r="D122" s="350"/>
      <c r="E122" s="350"/>
      <c r="F122" s="350">
        <v>143</v>
      </c>
      <c r="G122" s="350"/>
      <c r="H122" s="350">
        <v>143</v>
      </c>
      <c r="I122" s="341"/>
    </row>
    <row r="123" s="333" customFormat="1" ht="21.75" customHeight="1" spans="1:9">
      <c r="A123" s="341" t="s">
        <v>193</v>
      </c>
      <c r="B123" s="350">
        <v>5</v>
      </c>
      <c r="C123" s="350"/>
      <c r="D123" s="350"/>
      <c r="E123" s="350"/>
      <c r="F123" s="350">
        <v>5</v>
      </c>
      <c r="G123" s="350"/>
      <c r="H123" s="350">
        <v>5</v>
      </c>
      <c r="I123" s="341"/>
    </row>
    <row r="124" s="333" customFormat="1" ht="21.75" customHeight="1" spans="1:9">
      <c r="A124" s="348" t="s">
        <v>194</v>
      </c>
      <c r="B124" s="349">
        <v>2625</v>
      </c>
      <c r="C124" s="349"/>
      <c r="D124" s="349"/>
      <c r="E124" s="349"/>
      <c r="F124" s="349">
        <v>2625</v>
      </c>
      <c r="G124" s="349"/>
      <c r="H124" s="349">
        <v>2625</v>
      </c>
      <c r="I124" s="348"/>
    </row>
    <row r="125" s="333" customFormat="1" ht="21.75" customHeight="1" spans="1:9">
      <c r="A125" s="341" t="s">
        <v>195</v>
      </c>
      <c r="B125" s="350">
        <v>2625</v>
      </c>
      <c r="C125" s="350"/>
      <c r="D125" s="350"/>
      <c r="E125" s="350"/>
      <c r="F125" s="350">
        <v>2625</v>
      </c>
      <c r="G125" s="350"/>
      <c r="H125" s="350">
        <v>2625</v>
      </c>
      <c r="I125" s="341"/>
    </row>
    <row r="126" s="333" customFormat="1" ht="21.75" customHeight="1" spans="1:9">
      <c r="A126" s="348" t="s">
        <v>196</v>
      </c>
      <c r="B126" s="349">
        <v>2018</v>
      </c>
      <c r="C126" s="349"/>
      <c r="D126" s="349"/>
      <c r="E126" s="349"/>
      <c r="F126" s="349">
        <v>2018</v>
      </c>
      <c r="G126" s="349"/>
      <c r="H126" s="349">
        <v>2018</v>
      </c>
      <c r="I126" s="348"/>
    </row>
    <row r="127" s="333" customFormat="1" ht="21.75" customHeight="1" spans="1:9">
      <c r="A127" s="341" t="s">
        <v>197</v>
      </c>
      <c r="B127" s="350">
        <v>2018</v>
      </c>
      <c r="C127" s="350"/>
      <c r="D127" s="350"/>
      <c r="E127" s="350"/>
      <c r="F127" s="350">
        <v>2018</v>
      </c>
      <c r="G127" s="350"/>
      <c r="H127" s="350">
        <v>2018</v>
      </c>
      <c r="I127" s="341"/>
    </row>
    <row r="128" s="333" customFormat="1" ht="21.75" customHeight="1" spans="1:9">
      <c r="A128" s="348" t="s">
        <v>198</v>
      </c>
      <c r="B128" s="349">
        <v>1322</v>
      </c>
      <c r="C128" s="349"/>
      <c r="D128" s="349"/>
      <c r="E128" s="349"/>
      <c r="F128" s="349">
        <v>1322</v>
      </c>
      <c r="G128" s="349"/>
      <c r="H128" s="349">
        <v>1322</v>
      </c>
      <c r="I128" s="348"/>
    </row>
    <row r="129" s="333" customFormat="1" ht="21.75" customHeight="1" spans="1:9">
      <c r="A129" s="341" t="s">
        <v>199</v>
      </c>
      <c r="B129" s="350">
        <v>730</v>
      </c>
      <c r="C129" s="350"/>
      <c r="D129" s="350"/>
      <c r="E129" s="350"/>
      <c r="F129" s="350">
        <v>730</v>
      </c>
      <c r="G129" s="350"/>
      <c r="H129" s="350">
        <v>730</v>
      </c>
      <c r="I129" s="341"/>
    </row>
    <row r="130" s="333" customFormat="1" ht="21.75" customHeight="1" spans="1:9">
      <c r="A130" s="341" t="s">
        <v>200</v>
      </c>
      <c r="B130" s="350">
        <v>592</v>
      </c>
      <c r="C130" s="350"/>
      <c r="D130" s="350"/>
      <c r="E130" s="350"/>
      <c r="F130" s="350">
        <v>592</v>
      </c>
      <c r="G130" s="350"/>
      <c r="H130" s="350">
        <v>592</v>
      </c>
      <c r="I130" s="341"/>
    </row>
    <row r="131" s="333" customFormat="1" ht="21.75" customHeight="1" spans="1:9">
      <c r="A131" s="348" t="s">
        <v>201</v>
      </c>
      <c r="B131" s="349">
        <v>69.9</v>
      </c>
      <c r="C131" s="349"/>
      <c r="D131" s="349"/>
      <c r="E131" s="349"/>
      <c r="F131" s="349">
        <v>69.9</v>
      </c>
      <c r="G131" s="349"/>
      <c r="H131" s="349">
        <v>69.9</v>
      </c>
      <c r="I131" s="348"/>
    </row>
    <row r="132" s="333" customFormat="1" ht="21.75" customHeight="1" spans="1:9">
      <c r="A132" s="341" t="s">
        <v>202</v>
      </c>
      <c r="B132" s="350">
        <v>68</v>
      </c>
      <c r="C132" s="350"/>
      <c r="D132" s="350"/>
      <c r="E132" s="350"/>
      <c r="F132" s="350">
        <v>68</v>
      </c>
      <c r="G132" s="350"/>
      <c r="H132" s="350">
        <v>68</v>
      </c>
      <c r="I132" s="341"/>
    </row>
    <row r="133" s="333" customFormat="1" ht="21.75" customHeight="1" spans="1:9">
      <c r="A133" s="341" t="s">
        <v>203</v>
      </c>
      <c r="B133" s="350">
        <v>1.9</v>
      </c>
      <c r="C133" s="350"/>
      <c r="D133" s="350"/>
      <c r="E133" s="350"/>
      <c r="F133" s="350">
        <v>1.9</v>
      </c>
      <c r="G133" s="350"/>
      <c r="H133" s="350">
        <v>1.9</v>
      </c>
      <c r="I133" s="341"/>
    </row>
    <row r="134" s="333" customFormat="1" ht="21.75" customHeight="1" spans="1:9">
      <c r="A134" s="348" t="s">
        <v>204</v>
      </c>
      <c r="B134" s="349">
        <v>554</v>
      </c>
      <c r="C134" s="349"/>
      <c r="D134" s="349"/>
      <c r="E134" s="349"/>
      <c r="F134" s="349">
        <v>554</v>
      </c>
      <c r="G134" s="349"/>
      <c r="H134" s="349">
        <v>554</v>
      </c>
      <c r="I134" s="348"/>
    </row>
    <row r="135" s="333" customFormat="1" ht="21.75" customHeight="1" spans="1:9">
      <c r="A135" s="341" t="s">
        <v>205</v>
      </c>
      <c r="B135" s="350">
        <v>254</v>
      </c>
      <c r="C135" s="350"/>
      <c r="D135" s="350"/>
      <c r="E135" s="350"/>
      <c r="F135" s="350">
        <v>254</v>
      </c>
      <c r="G135" s="350"/>
      <c r="H135" s="350">
        <v>254</v>
      </c>
      <c r="I135" s="341"/>
    </row>
    <row r="136" s="333" customFormat="1" ht="21.75" customHeight="1" spans="1:9">
      <c r="A136" s="341" t="s">
        <v>206</v>
      </c>
      <c r="B136" s="350">
        <v>300</v>
      </c>
      <c r="C136" s="350"/>
      <c r="D136" s="350"/>
      <c r="E136" s="350"/>
      <c r="F136" s="350">
        <v>300</v>
      </c>
      <c r="G136" s="350"/>
      <c r="H136" s="350">
        <v>300</v>
      </c>
      <c r="I136" s="341"/>
    </row>
    <row r="137" s="333" customFormat="1" ht="21.75" customHeight="1" spans="1:9">
      <c r="A137" s="348" t="s">
        <v>207</v>
      </c>
      <c r="B137" s="349">
        <v>841.999104</v>
      </c>
      <c r="C137" s="349">
        <v>28.999104</v>
      </c>
      <c r="D137" s="349">
        <v>26.103043</v>
      </c>
      <c r="E137" s="349">
        <v>2.896061</v>
      </c>
      <c r="F137" s="349">
        <v>813</v>
      </c>
      <c r="G137" s="349"/>
      <c r="H137" s="349">
        <v>813</v>
      </c>
      <c r="I137" s="348"/>
    </row>
    <row r="138" s="333" customFormat="1" ht="21.75" customHeight="1" spans="1:9">
      <c r="A138" s="341" t="s">
        <v>208</v>
      </c>
      <c r="B138" s="350">
        <v>28.999104</v>
      </c>
      <c r="C138" s="350">
        <v>28.999104</v>
      </c>
      <c r="D138" s="350">
        <v>26.103043</v>
      </c>
      <c r="E138" s="350">
        <v>2.896061</v>
      </c>
      <c r="F138" s="350"/>
      <c r="G138" s="350"/>
      <c r="H138" s="350"/>
      <c r="I138" s="341"/>
    </row>
    <row r="139" s="333" customFormat="1" ht="21.75" customHeight="1" spans="1:9">
      <c r="A139" s="341" t="s">
        <v>209</v>
      </c>
      <c r="B139" s="350">
        <v>379</v>
      </c>
      <c r="C139" s="350"/>
      <c r="D139" s="350"/>
      <c r="E139" s="350"/>
      <c r="F139" s="350">
        <v>379</v>
      </c>
      <c r="G139" s="350"/>
      <c r="H139" s="350">
        <v>379</v>
      </c>
      <c r="I139" s="341"/>
    </row>
    <row r="140" s="333" customFormat="1" ht="21.75" customHeight="1" spans="1:9">
      <c r="A140" s="341" t="s">
        <v>210</v>
      </c>
      <c r="B140" s="350">
        <v>434</v>
      </c>
      <c r="C140" s="350"/>
      <c r="D140" s="350"/>
      <c r="E140" s="350"/>
      <c r="F140" s="350">
        <v>434</v>
      </c>
      <c r="G140" s="350"/>
      <c r="H140" s="350">
        <v>434</v>
      </c>
      <c r="I140" s="341"/>
    </row>
    <row r="141" s="333" customFormat="1" ht="21.75" customHeight="1" spans="1:9">
      <c r="A141" s="348" t="s">
        <v>211</v>
      </c>
      <c r="B141" s="349">
        <v>5800</v>
      </c>
      <c r="C141" s="349"/>
      <c r="D141" s="349"/>
      <c r="E141" s="349"/>
      <c r="F141" s="349">
        <v>5800</v>
      </c>
      <c r="G141" s="349"/>
      <c r="H141" s="349">
        <v>5800</v>
      </c>
      <c r="I141" s="348"/>
    </row>
    <row r="142" s="333" customFormat="1" ht="21.75" customHeight="1" spans="1:9">
      <c r="A142" s="341" t="s">
        <v>212</v>
      </c>
      <c r="B142" s="350">
        <v>5800</v>
      </c>
      <c r="C142" s="350"/>
      <c r="D142" s="350"/>
      <c r="E142" s="350"/>
      <c r="F142" s="350">
        <v>5800</v>
      </c>
      <c r="G142" s="350"/>
      <c r="H142" s="350">
        <v>5800</v>
      </c>
      <c r="I142" s="341"/>
    </row>
    <row r="143" s="333" customFormat="1" ht="21.75" customHeight="1" spans="1:9">
      <c r="A143" s="348" t="s">
        <v>213</v>
      </c>
      <c r="B143" s="349">
        <v>1097</v>
      </c>
      <c r="C143" s="349"/>
      <c r="D143" s="349"/>
      <c r="E143" s="349"/>
      <c r="F143" s="349">
        <v>1097</v>
      </c>
      <c r="G143" s="349"/>
      <c r="H143" s="349">
        <v>1097</v>
      </c>
      <c r="I143" s="348"/>
    </row>
    <row r="144" s="333" customFormat="1" ht="21.75" customHeight="1" spans="1:9">
      <c r="A144" s="341" t="s">
        <v>214</v>
      </c>
      <c r="B144" s="350">
        <v>1097</v>
      </c>
      <c r="C144" s="350"/>
      <c r="D144" s="350"/>
      <c r="E144" s="350"/>
      <c r="F144" s="350">
        <v>1097</v>
      </c>
      <c r="G144" s="350"/>
      <c r="H144" s="350">
        <v>1097</v>
      </c>
      <c r="I144" s="341"/>
    </row>
    <row r="145" s="333" customFormat="1" ht="21.75" customHeight="1" spans="1:9">
      <c r="A145" s="348" t="s">
        <v>215</v>
      </c>
      <c r="B145" s="349">
        <v>348.97937</v>
      </c>
      <c r="C145" s="349">
        <v>217.97937</v>
      </c>
      <c r="D145" s="349">
        <v>197.705442</v>
      </c>
      <c r="E145" s="349">
        <v>20.273928</v>
      </c>
      <c r="F145" s="349">
        <v>131</v>
      </c>
      <c r="G145" s="349"/>
      <c r="H145" s="349">
        <v>131</v>
      </c>
      <c r="I145" s="348"/>
    </row>
    <row r="146" s="333" customFormat="1" ht="21.75" customHeight="1" spans="1:9">
      <c r="A146" s="341" t="s">
        <v>216</v>
      </c>
      <c r="B146" s="350">
        <v>217.97937</v>
      </c>
      <c r="C146" s="350">
        <v>217.97937</v>
      </c>
      <c r="D146" s="350">
        <v>197.705442</v>
      </c>
      <c r="E146" s="350">
        <v>20.273928</v>
      </c>
      <c r="F146" s="350"/>
      <c r="G146" s="350"/>
      <c r="H146" s="350"/>
      <c r="I146" s="341"/>
    </row>
    <row r="147" s="333" customFormat="1" ht="21.75" customHeight="1" spans="1:9">
      <c r="A147" s="341" t="s">
        <v>217</v>
      </c>
      <c r="B147" s="350">
        <v>36</v>
      </c>
      <c r="C147" s="350"/>
      <c r="D147" s="350"/>
      <c r="E147" s="350"/>
      <c r="F147" s="350">
        <v>36</v>
      </c>
      <c r="G147" s="350"/>
      <c r="H147" s="350">
        <v>36</v>
      </c>
      <c r="I147" s="341"/>
    </row>
    <row r="148" s="333" customFormat="1" ht="21.75" customHeight="1" spans="1:9">
      <c r="A148" s="341" t="s">
        <v>218</v>
      </c>
      <c r="B148" s="350">
        <v>95</v>
      </c>
      <c r="C148" s="350"/>
      <c r="D148" s="350"/>
      <c r="E148" s="350"/>
      <c r="F148" s="350">
        <v>95</v>
      </c>
      <c r="G148" s="350"/>
      <c r="H148" s="350">
        <v>95</v>
      </c>
      <c r="I148" s="341"/>
    </row>
    <row r="149" s="333" customFormat="1" ht="21.75" customHeight="1" spans="1:9">
      <c r="A149" s="348" t="s">
        <v>219</v>
      </c>
      <c r="B149" s="349">
        <v>51</v>
      </c>
      <c r="C149" s="349"/>
      <c r="D149" s="349"/>
      <c r="E149" s="349"/>
      <c r="F149" s="349">
        <v>51</v>
      </c>
      <c r="G149" s="349"/>
      <c r="H149" s="349">
        <v>51</v>
      </c>
      <c r="I149" s="348"/>
    </row>
    <row r="150" s="333" customFormat="1" ht="21.75" customHeight="1" spans="1:9">
      <c r="A150" s="341" t="s">
        <v>220</v>
      </c>
      <c r="B150" s="350">
        <v>51</v>
      </c>
      <c r="C150" s="350"/>
      <c r="D150" s="350"/>
      <c r="E150" s="350"/>
      <c r="F150" s="350">
        <v>51</v>
      </c>
      <c r="G150" s="350"/>
      <c r="H150" s="350">
        <v>51</v>
      </c>
      <c r="I150" s="341"/>
    </row>
    <row r="151" s="333" customFormat="1" ht="21.75" customHeight="1" spans="1:9">
      <c r="A151" s="348" t="s">
        <v>221</v>
      </c>
      <c r="B151" s="349">
        <v>9314.497107</v>
      </c>
      <c r="C151" s="349">
        <v>303.608856</v>
      </c>
      <c r="D151" s="349">
        <v>276.448864</v>
      </c>
      <c r="E151" s="349">
        <v>27.159992</v>
      </c>
      <c r="F151" s="349">
        <v>9010.888251</v>
      </c>
      <c r="G151" s="349"/>
      <c r="H151" s="349">
        <v>9010.888251</v>
      </c>
      <c r="I151" s="348"/>
    </row>
    <row r="152" s="333" customFormat="1" ht="21.75" customHeight="1" spans="1:9">
      <c r="A152" s="348" t="s">
        <v>222</v>
      </c>
      <c r="B152" s="349">
        <v>525.608856</v>
      </c>
      <c r="C152" s="349">
        <v>303.608856</v>
      </c>
      <c r="D152" s="349">
        <v>276.448864</v>
      </c>
      <c r="E152" s="349">
        <v>27.159992</v>
      </c>
      <c r="F152" s="349">
        <v>222</v>
      </c>
      <c r="G152" s="349"/>
      <c r="H152" s="349">
        <v>222</v>
      </c>
      <c r="I152" s="348"/>
    </row>
    <row r="153" s="333" customFormat="1" ht="21.75" customHeight="1" spans="1:9">
      <c r="A153" s="341" t="s">
        <v>223</v>
      </c>
      <c r="B153" s="350">
        <v>303.608856</v>
      </c>
      <c r="C153" s="350">
        <v>303.608856</v>
      </c>
      <c r="D153" s="350">
        <v>276.448864</v>
      </c>
      <c r="E153" s="350">
        <v>27.159992</v>
      </c>
      <c r="F153" s="350"/>
      <c r="G153" s="350"/>
      <c r="H153" s="350"/>
      <c r="I153" s="341"/>
    </row>
    <row r="154" s="333" customFormat="1" ht="21.75" customHeight="1" spans="1:9">
      <c r="A154" s="341" t="s">
        <v>224</v>
      </c>
      <c r="B154" s="350">
        <v>82</v>
      </c>
      <c r="C154" s="350"/>
      <c r="D154" s="350"/>
      <c r="E154" s="350"/>
      <c r="F154" s="350">
        <v>82</v>
      </c>
      <c r="G154" s="350"/>
      <c r="H154" s="350">
        <v>82</v>
      </c>
      <c r="I154" s="341"/>
    </row>
    <row r="155" s="333" customFormat="1" ht="21.75" customHeight="1" spans="1:9">
      <c r="A155" s="341" t="s">
        <v>225</v>
      </c>
      <c r="B155" s="350">
        <v>140</v>
      </c>
      <c r="C155" s="350"/>
      <c r="D155" s="350"/>
      <c r="E155" s="350"/>
      <c r="F155" s="350">
        <v>140</v>
      </c>
      <c r="G155" s="350"/>
      <c r="H155" s="350">
        <v>140</v>
      </c>
      <c r="I155" s="341"/>
    </row>
    <row r="156" s="333" customFormat="1" ht="21.75" customHeight="1" spans="1:9">
      <c r="A156" s="348" t="s">
        <v>226</v>
      </c>
      <c r="B156" s="349">
        <v>1841.178251</v>
      </c>
      <c r="C156" s="349"/>
      <c r="D156" s="349"/>
      <c r="E156" s="349"/>
      <c r="F156" s="349">
        <v>1841.178251</v>
      </c>
      <c r="G156" s="349"/>
      <c r="H156" s="349">
        <v>1841.178251</v>
      </c>
      <c r="I156" s="348"/>
    </row>
    <row r="157" s="333" customFormat="1" ht="21.75" customHeight="1" spans="1:9">
      <c r="A157" s="341" t="s">
        <v>227</v>
      </c>
      <c r="B157" s="350">
        <v>1641.178251</v>
      </c>
      <c r="C157" s="350"/>
      <c r="D157" s="350"/>
      <c r="E157" s="350"/>
      <c r="F157" s="350">
        <v>1641.178251</v>
      </c>
      <c r="G157" s="350"/>
      <c r="H157" s="350">
        <v>1641.178251</v>
      </c>
      <c r="I157" s="341"/>
    </row>
    <row r="158" s="333" customFormat="1" ht="21.75" customHeight="1" spans="1:9">
      <c r="A158" s="341" t="s">
        <v>228</v>
      </c>
      <c r="B158" s="350">
        <v>200</v>
      </c>
      <c r="C158" s="350"/>
      <c r="D158" s="350"/>
      <c r="E158" s="350"/>
      <c r="F158" s="350">
        <v>200</v>
      </c>
      <c r="G158" s="350"/>
      <c r="H158" s="350">
        <v>200</v>
      </c>
      <c r="I158" s="341"/>
    </row>
    <row r="159" s="333" customFormat="1" ht="21.75" customHeight="1" spans="1:9">
      <c r="A159" s="348" t="s">
        <v>229</v>
      </c>
      <c r="B159" s="349">
        <v>399.71</v>
      </c>
      <c r="C159" s="349"/>
      <c r="D159" s="349"/>
      <c r="E159" s="349"/>
      <c r="F159" s="349">
        <v>399.71</v>
      </c>
      <c r="G159" s="349"/>
      <c r="H159" s="349">
        <v>399.71</v>
      </c>
      <c r="I159" s="348"/>
    </row>
    <row r="160" s="333" customFormat="1" ht="21.75" customHeight="1" spans="1:9">
      <c r="A160" s="341" t="s">
        <v>230</v>
      </c>
      <c r="B160" s="350">
        <v>10</v>
      </c>
      <c r="C160" s="350"/>
      <c r="D160" s="350"/>
      <c r="E160" s="350"/>
      <c r="F160" s="350">
        <v>10</v>
      </c>
      <c r="G160" s="350"/>
      <c r="H160" s="350">
        <v>10</v>
      </c>
      <c r="I160" s="341"/>
    </row>
    <row r="161" s="333" customFormat="1" ht="21.75" customHeight="1" spans="1:9">
      <c r="A161" s="341" t="s">
        <v>231</v>
      </c>
      <c r="B161" s="350">
        <v>384.71</v>
      </c>
      <c r="C161" s="350"/>
      <c r="D161" s="350"/>
      <c r="E161" s="350"/>
      <c r="F161" s="350">
        <v>384.71</v>
      </c>
      <c r="G161" s="350"/>
      <c r="H161" s="350">
        <v>384.71</v>
      </c>
      <c r="I161" s="341"/>
    </row>
    <row r="162" s="333" customFormat="1" ht="21.75" customHeight="1" spans="1:9">
      <c r="A162" s="341" t="s">
        <v>232</v>
      </c>
      <c r="B162" s="350">
        <v>5</v>
      </c>
      <c r="C162" s="350"/>
      <c r="D162" s="350"/>
      <c r="E162" s="350"/>
      <c r="F162" s="350">
        <v>5</v>
      </c>
      <c r="G162" s="350"/>
      <c r="H162" s="350">
        <v>5</v>
      </c>
      <c r="I162" s="341"/>
    </row>
    <row r="163" s="333" customFormat="1" ht="21.75" customHeight="1" spans="1:9">
      <c r="A163" s="348" t="s">
        <v>233</v>
      </c>
      <c r="B163" s="349">
        <v>4110</v>
      </c>
      <c r="C163" s="349"/>
      <c r="D163" s="349"/>
      <c r="E163" s="349"/>
      <c r="F163" s="349">
        <v>4110</v>
      </c>
      <c r="G163" s="349"/>
      <c r="H163" s="349">
        <v>4110</v>
      </c>
      <c r="I163" s="348"/>
    </row>
    <row r="164" s="333" customFormat="1" ht="21.75" customHeight="1" spans="1:9">
      <c r="A164" s="341" t="s">
        <v>234</v>
      </c>
      <c r="B164" s="350">
        <v>4110</v>
      </c>
      <c r="C164" s="350"/>
      <c r="D164" s="350"/>
      <c r="E164" s="350"/>
      <c r="F164" s="350">
        <v>4110</v>
      </c>
      <c r="G164" s="350"/>
      <c r="H164" s="350">
        <v>4110</v>
      </c>
      <c r="I164" s="341"/>
    </row>
    <row r="165" s="333" customFormat="1" ht="21.75" customHeight="1" spans="1:9">
      <c r="A165" s="348" t="s">
        <v>235</v>
      </c>
      <c r="B165" s="349">
        <v>1206</v>
      </c>
      <c r="C165" s="349"/>
      <c r="D165" s="349"/>
      <c r="E165" s="349"/>
      <c r="F165" s="349">
        <v>1206</v>
      </c>
      <c r="G165" s="349"/>
      <c r="H165" s="349">
        <v>1206</v>
      </c>
      <c r="I165" s="348"/>
    </row>
    <row r="166" s="333" customFormat="1" ht="21.75" customHeight="1" spans="1:9">
      <c r="A166" s="341" t="s">
        <v>236</v>
      </c>
      <c r="B166" s="350">
        <v>1206</v>
      </c>
      <c r="C166" s="350"/>
      <c r="D166" s="350"/>
      <c r="E166" s="350"/>
      <c r="F166" s="350">
        <v>1206</v>
      </c>
      <c r="G166" s="350"/>
      <c r="H166" s="350">
        <v>1206</v>
      </c>
      <c r="I166" s="341"/>
    </row>
    <row r="167" s="333" customFormat="1" ht="21.75" customHeight="1" spans="1:9">
      <c r="A167" s="348" t="s">
        <v>237</v>
      </c>
      <c r="B167" s="349">
        <v>1140</v>
      </c>
      <c r="C167" s="349"/>
      <c r="D167" s="349"/>
      <c r="E167" s="349"/>
      <c r="F167" s="349">
        <v>1140</v>
      </c>
      <c r="G167" s="349"/>
      <c r="H167" s="349">
        <v>1140</v>
      </c>
      <c r="I167" s="348"/>
    </row>
    <row r="168" s="333" customFormat="1" ht="21.75" customHeight="1" spans="1:9">
      <c r="A168" s="341" t="s">
        <v>238</v>
      </c>
      <c r="B168" s="350">
        <v>1140</v>
      </c>
      <c r="C168" s="350"/>
      <c r="D168" s="350"/>
      <c r="E168" s="350"/>
      <c r="F168" s="350">
        <v>1140</v>
      </c>
      <c r="G168" s="350"/>
      <c r="H168" s="350">
        <v>1140</v>
      </c>
      <c r="I168" s="341"/>
    </row>
    <row r="169" s="333" customFormat="1" ht="21.75" customHeight="1" spans="1:9">
      <c r="A169" s="348" t="s">
        <v>239</v>
      </c>
      <c r="B169" s="349">
        <v>52</v>
      </c>
      <c r="C169" s="349"/>
      <c r="D169" s="349"/>
      <c r="E169" s="349"/>
      <c r="F169" s="349">
        <v>52</v>
      </c>
      <c r="G169" s="349"/>
      <c r="H169" s="349">
        <v>52</v>
      </c>
      <c r="I169" s="348"/>
    </row>
    <row r="170" s="333" customFormat="1" ht="21.75" customHeight="1" spans="1:9">
      <c r="A170" s="341" t="s">
        <v>240</v>
      </c>
      <c r="B170" s="350">
        <v>52</v>
      </c>
      <c r="C170" s="350"/>
      <c r="D170" s="350"/>
      <c r="E170" s="350"/>
      <c r="F170" s="350">
        <v>52</v>
      </c>
      <c r="G170" s="350"/>
      <c r="H170" s="350">
        <v>52</v>
      </c>
      <c r="I170" s="341"/>
    </row>
    <row r="171" s="333" customFormat="1" ht="21.75" customHeight="1" spans="1:9">
      <c r="A171" s="348" t="s">
        <v>241</v>
      </c>
      <c r="B171" s="349">
        <v>40</v>
      </c>
      <c r="C171" s="349"/>
      <c r="D171" s="349"/>
      <c r="E171" s="349"/>
      <c r="F171" s="349">
        <v>40</v>
      </c>
      <c r="G171" s="349"/>
      <c r="H171" s="349">
        <v>40</v>
      </c>
      <c r="I171" s="348"/>
    </row>
    <row r="172" s="333" customFormat="1" ht="21.75" customHeight="1" spans="1:9">
      <c r="A172" s="341" t="s">
        <v>242</v>
      </c>
      <c r="B172" s="350">
        <v>40</v>
      </c>
      <c r="C172" s="350"/>
      <c r="D172" s="350"/>
      <c r="E172" s="350"/>
      <c r="F172" s="350">
        <v>40</v>
      </c>
      <c r="G172" s="350"/>
      <c r="H172" s="350">
        <v>40</v>
      </c>
      <c r="I172" s="341"/>
    </row>
    <row r="173" s="333" customFormat="1" ht="21.75" customHeight="1" spans="1:9">
      <c r="A173" s="348" t="s">
        <v>243</v>
      </c>
      <c r="B173" s="349">
        <v>5410.780652</v>
      </c>
      <c r="C173" s="349">
        <v>384.730652</v>
      </c>
      <c r="D173" s="349">
        <v>340.725821</v>
      </c>
      <c r="E173" s="349">
        <v>44.004831</v>
      </c>
      <c r="F173" s="349">
        <v>5026.05</v>
      </c>
      <c r="G173" s="349"/>
      <c r="H173" s="349">
        <v>5026.05</v>
      </c>
      <c r="I173" s="348"/>
    </row>
    <row r="174" s="333" customFormat="1" ht="21.75" customHeight="1" spans="1:9">
      <c r="A174" s="348" t="s">
        <v>244</v>
      </c>
      <c r="B174" s="349">
        <v>529.500652</v>
      </c>
      <c r="C174" s="349">
        <v>384.730652</v>
      </c>
      <c r="D174" s="349">
        <v>340.725821</v>
      </c>
      <c r="E174" s="349">
        <v>44.004831</v>
      </c>
      <c r="F174" s="349">
        <v>144.77</v>
      </c>
      <c r="G174" s="349"/>
      <c r="H174" s="349">
        <v>144.77</v>
      </c>
      <c r="I174" s="348"/>
    </row>
    <row r="175" s="333" customFormat="1" ht="21.75" customHeight="1" spans="1:9">
      <c r="A175" s="341" t="s">
        <v>245</v>
      </c>
      <c r="B175" s="350">
        <v>384.730652</v>
      </c>
      <c r="C175" s="350">
        <v>384.730652</v>
      </c>
      <c r="D175" s="350">
        <v>340.725821</v>
      </c>
      <c r="E175" s="350">
        <v>44.004831</v>
      </c>
      <c r="F175" s="350"/>
      <c r="G175" s="350"/>
      <c r="H175" s="350"/>
      <c r="I175" s="341"/>
    </row>
    <row r="176" s="333" customFormat="1" ht="21.75" customHeight="1" spans="1:9">
      <c r="A176" s="341" t="s">
        <v>246</v>
      </c>
      <c r="B176" s="350">
        <v>144.77</v>
      </c>
      <c r="C176" s="350"/>
      <c r="D176" s="350"/>
      <c r="E176" s="350"/>
      <c r="F176" s="350">
        <v>144.77</v>
      </c>
      <c r="G176" s="350"/>
      <c r="H176" s="350">
        <v>144.77</v>
      </c>
      <c r="I176" s="341"/>
    </row>
    <row r="177" s="333" customFormat="1" ht="21.75" customHeight="1" spans="1:9">
      <c r="A177" s="348" t="s">
        <v>247</v>
      </c>
      <c r="B177" s="349">
        <v>54.28</v>
      </c>
      <c r="C177" s="349"/>
      <c r="D177" s="349"/>
      <c r="E177" s="349"/>
      <c r="F177" s="349">
        <v>54.28</v>
      </c>
      <c r="G177" s="349"/>
      <c r="H177" s="349">
        <v>54.28</v>
      </c>
      <c r="I177" s="348"/>
    </row>
    <row r="178" s="333" customFormat="1" ht="21.75" customHeight="1" spans="1:9">
      <c r="A178" s="341" t="s">
        <v>248</v>
      </c>
      <c r="B178" s="350">
        <v>54.28</v>
      </c>
      <c r="C178" s="350"/>
      <c r="D178" s="350"/>
      <c r="E178" s="350"/>
      <c r="F178" s="350">
        <v>54.28</v>
      </c>
      <c r="G178" s="350"/>
      <c r="H178" s="350">
        <v>54.28</v>
      </c>
      <c r="I178" s="341"/>
    </row>
    <row r="179" s="333" customFormat="1" ht="21.75" customHeight="1" spans="1:9">
      <c r="A179" s="348" t="s">
        <v>249</v>
      </c>
      <c r="B179" s="349">
        <v>3490</v>
      </c>
      <c r="C179" s="349"/>
      <c r="D179" s="349"/>
      <c r="E179" s="349"/>
      <c r="F179" s="349">
        <v>3490</v>
      </c>
      <c r="G179" s="349"/>
      <c r="H179" s="349">
        <v>3490</v>
      </c>
      <c r="I179" s="348"/>
    </row>
    <row r="180" s="333" customFormat="1" ht="21.75" customHeight="1" spans="1:9">
      <c r="A180" s="341" t="s">
        <v>250</v>
      </c>
      <c r="B180" s="350">
        <v>3490</v>
      </c>
      <c r="C180" s="350"/>
      <c r="D180" s="350"/>
      <c r="E180" s="350"/>
      <c r="F180" s="350">
        <v>3490</v>
      </c>
      <c r="G180" s="350"/>
      <c r="H180" s="350">
        <v>3490</v>
      </c>
      <c r="I180" s="341"/>
    </row>
    <row r="181" s="333" customFormat="1" ht="21.75" customHeight="1" spans="1:9">
      <c r="A181" s="348" t="s">
        <v>251</v>
      </c>
      <c r="B181" s="349">
        <v>1000</v>
      </c>
      <c r="C181" s="349"/>
      <c r="D181" s="349"/>
      <c r="E181" s="349"/>
      <c r="F181" s="349">
        <v>1000</v>
      </c>
      <c r="G181" s="349"/>
      <c r="H181" s="349">
        <v>1000</v>
      </c>
      <c r="I181" s="348"/>
    </row>
    <row r="182" s="333" customFormat="1" ht="21.75" customHeight="1" spans="1:9">
      <c r="A182" s="341" t="s">
        <v>252</v>
      </c>
      <c r="B182" s="350">
        <v>1000</v>
      </c>
      <c r="C182" s="350"/>
      <c r="D182" s="350"/>
      <c r="E182" s="350"/>
      <c r="F182" s="350">
        <v>1000</v>
      </c>
      <c r="G182" s="350"/>
      <c r="H182" s="350">
        <v>1000</v>
      </c>
      <c r="I182" s="341"/>
    </row>
    <row r="183" s="333" customFormat="1" ht="21.75" customHeight="1" spans="1:9">
      <c r="A183" s="348" t="s">
        <v>253</v>
      </c>
      <c r="B183" s="349">
        <v>337</v>
      </c>
      <c r="C183" s="349"/>
      <c r="D183" s="349"/>
      <c r="E183" s="349"/>
      <c r="F183" s="349">
        <v>337</v>
      </c>
      <c r="G183" s="349"/>
      <c r="H183" s="349">
        <v>337</v>
      </c>
      <c r="I183" s="348"/>
    </row>
    <row r="184" s="333" customFormat="1" ht="21.75" customHeight="1" spans="1:9">
      <c r="A184" s="341" t="s">
        <v>254</v>
      </c>
      <c r="B184" s="350">
        <v>337</v>
      </c>
      <c r="C184" s="350"/>
      <c r="D184" s="350"/>
      <c r="E184" s="350"/>
      <c r="F184" s="350">
        <v>337</v>
      </c>
      <c r="G184" s="350"/>
      <c r="H184" s="350">
        <v>337</v>
      </c>
      <c r="I184" s="341"/>
    </row>
    <row r="185" s="333" customFormat="1" ht="21.75" customHeight="1" spans="1:9">
      <c r="A185" s="348" t="s">
        <v>255</v>
      </c>
      <c r="B185" s="349">
        <v>21943.832489</v>
      </c>
      <c r="C185" s="349">
        <v>1120.822489</v>
      </c>
      <c r="D185" s="349">
        <v>985.923281</v>
      </c>
      <c r="E185" s="349">
        <v>134.899208</v>
      </c>
      <c r="F185" s="349">
        <v>20823.01</v>
      </c>
      <c r="G185" s="349"/>
      <c r="H185" s="349">
        <v>20823.01</v>
      </c>
      <c r="I185" s="348"/>
    </row>
    <row r="186" s="333" customFormat="1" ht="21.75" customHeight="1" spans="1:9">
      <c r="A186" s="348" t="s">
        <v>256</v>
      </c>
      <c r="B186" s="349">
        <v>2936.882489</v>
      </c>
      <c r="C186" s="349">
        <v>1120.822489</v>
      </c>
      <c r="D186" s="349">
        <v>985.923281</v>
      </c>
      <c r="E186" s="349">
        <v>134.899208</v>
      </c>
      <c r="F186" s="349">
        <v>1816.06</v>
      </c>
      <c r="G186" s="349"/>
      <c r="H186" s="349">
        <v>1816.06</v>
      </c>
      <c r="I186" s="348"/>
    </row>
    <row r="187" s="333" customFormat="1" ht="21.75" customHeight="1" spans="1:9">
      <c r="A187" s="341" t="s">
        <v>257</v>
      </c>
      <c r="B187" s="350">
        <v>872.253186</v>
      </c>
      <c r="C187" s="350">
        <v>872.253186</v>
      </c>
      <c r="D187" s="350">
        <v>759.382933</v>
      </c>
      <c r="E187" s="350">
        <v>112.870253</v>
      </c>
      <c r="F187" s="350"/>
      <c r="G187" s="350"/>
      <c r="H187" s="350"/>
      <c r="I187" s="341"/>
    </row>
    <row r="188" s="333" customFormat="1" ht="21.75" customHeight="1" spans="1:9">
      <c r="A188" s="341" t="s">
        <v>258</v>
      </c>
      <c r="B188" s="350">
        <v>274.73</v>
      </c>
      <c r="C188" s="350"/>
      <c r="D188" s="350"/>
      <c r="E188" s="350"/>
      <c r="F188" s="350">
        <v>274.73</v>
      </c>
      <c r="G188" s="350"/>
      <c r="H188" s="350">
        <v>274.73</v>
      </c>
      <c r="I188" s="341"/>
    </row>
    <row r="189" s="333" customFormat="1" ht="21.75" customHeight="1" spans="1:9">
      <c r="A189" s="341" t="s">
        <v>259</v>
      </c>
      <c r="B189" s="350">
        <v>1446.33</v>
      </c>
      <c r="C189" s="350"/>
      <c r="D189" s="350"/>
      <c r="E189" s="350"/>
      <c r="F189" s="350">
        <v>1446.33</v>
      </c>
      <c r="G189" s="350"/>
      <c r="H189" s="350">
        <v>1446.33</v>
      </c>
      <c r="I189" s="341"/>
    </row>
    <row r="190" s="333" customFormat="1" ht="21.75" customHeight="1" spans="1:9">
      <c r="A190" s="341" t="s">
        <v>260</v>
      </c>
      <c r="B190" s="350">
        <v>343.569303</v>
      </c>
      <c r="C190" s="350">
        <v>248.569303</v>
      </c>
      <c r="D190" s="350">
        <v>226.540348</v>
      </c>
      <c r="E190" s="350">
        <v>22.028955</v>
      </c>
      <c r="F190" s="350">
        <v>95</v>
      </c>
      <c r="G190" s="350"/>
      <c r="H190" s="350">
        <v>95</v>
      </c>
      <c r="I190" s="341"/>
    </row>
    <row r="191" s="333" customFormat="1" ht="21.75" customHeight="1" spans="1:9">
      <c r="A191" s="348" t="s">
        <v>261</v>
      </c>
      <c r="B191" s="349">
        <v>13900</v>
      </c>
      <c r="C191" s="349"/>
      <c r="D191" s="349"/>
      <c r="E191" s="349"/>
      <c r="F191" s="349">
        <v>13900</v>
      </c>
      <c r="G191" s="349"/>
      <c r="H191" s="349">
        <v>13900</v>
      </c>
      <c r="I191" s="348"/>
    </row>
    <row r="192" s="333" customFormat="1" ht="21.75" customHeight="1" spans="1:9">
      <c r="A192" s="341" t="s">
        <v>262</v>
      </c>
      <c r="B192" s="350">
        <v>13900</v>
      </c>
      <c r="C192" s="350"/>
      <c r="D192" s="350"/>
      <c r="E192" s="350"/>
      <c r="F192" s="350">
        <v>13900</v>
      </c>
      <c r="G192" s="350"/>
      <c r="H192" s="350">
        <v>13900</v>
      </c>
      <c r="I192" s="341"/>
    </row>
    <row r="193" s="333" customFormat="1" ht="21.75" customHeight="1" spans="1:9">
      <c r="A193" s="348" t="s">
        <v>263</v>
      </c>
      <c r="B193" s="349">
        <v>5106.95</v>
      </c>
      <c r="C193" s="349"/>
      <c r="D193" s="349"/>
      <c r="E193" s="349"/>
      <c r="F193" s="349">
        <v>5106.95</v>
      </c>
      <c r="G193" s="349"/>
      <c r="H193" s="349">
        <v>5106.95</v>
      </c>
      <c r="I193" s="348"/>
    </row>
    <row r="194" s="333" customFormat="1" ht="21.75" customHeight="1" spans="1:9">
      <c r="A194" s="341" t="s">
        <v>264</v>
      </c>
      <c r="B194" s="350">
        <v>5106.95</v>
      </c>
      <c r="C194" s="350"/>
      <c r="D194" s="350"/>
      <c r="E194" s="350"/>
      <c r="F194" s="350">
        <v>5106.95</v>
      </c>
      <c r="G194" s="350"/>
      <c r="H194" s="350">
        <v>5106.95</v>
      </c>
      <c r="I194" s="341"/>
    </row>
    <row r="195" s="333" customFormat="1" ht="21.75" customHeight="1" spans="1:9">
      <c r="A195" s="348" t="s">
        <v>265</v>
      </c>
      <c r="B195" s="349">
        <v>11922.355589</v>
      </c>
      <c r="C195" s="349">
        <v>315.960309</v>
      </c>
      <c r="D195" s="349">
        <v>285.408873</v>
      </c>
      <c r="E195" s="349">
        <v>30.551436</v>
      </c>
      <c r="F195" s="349">
        <v>11606.39528</v>
      </c>
      <c r="G195" s="349"/>
      <c r="H195" s="349">
        <v>11606.39528</v>
      </c>
      <c r="I195" s="348"/>
    </row>
    <row r="196" s="333" customFormat="1" ht="21.75" customHeight="1" spans="1:9">
      <c r="A196" s="348" t="s">
        <v>266</v>
      </c>
      <c r="B196" s="349">
        <v>1658.450309</v>
      </c>
      <c r="C196" s="349">
        <v>315.960309</v>
      </c>
      <c r="D196" s="349">
        <v>285.408873</v>
      </c>
      <c r="E196" s="349">
        <v>30.551436</v>
      </c>
      <c r="F196" s="349">
        <v>1342.49</v>
      </c>
      <c r="G196" s="349"/>
      <c r="H196" s="349">
        <v>1342.49</v>
      </c>
      <c r="I196" s="348"/>
    </row>
    <row r="197" s="333" customFormat="1" ht="21.75" customHeight="1" spans="1:9">
      <c r="A197" s="341" t="s">
        <v>267</v>
      </c>
      <c r="B197" s="350">
        <v>315.960309</v>
      </c>
      <c r="C197" s="350">
        <v>315.960309</v>
      </c>
      <c r="D197" s="350">
        <v>285.408873</v>
      </c>
      <c r="E197" s="350">
        <v>30.551436</v>
      </c>
      <c r="F197" s="350"/>
      <c r="G197" s="350"/>
      <c r="H197" s="350"/>
      <c r="I197" s="341"/>
    </row>
    <row r="198" s="333" customFormat="1" ht="21.75" customHeight="1" spans="1:9">
      <c r="A198" s="341" t="s">
        <v>268</v>
      </c>
      <c r="B198" s="350">
        <v>5</v>
      </c>
      <c r="C198" s="350"/>
      <c r="D198" s="350"/>
      <c r="E198" s="350"/>
      <c r="F198" s="350">
        <v>5</v>
      </c>
      <c r="G198" s="350"/>
      <c r="H198" s="350">
        <v>5</v>
      </c>
      <c r="I198" s="341"/>
    </row>
    <row r="199" s="333" customFormat="1" ht="21.75" customHeight="1" spans="1:9">
      <c r="A199" s="341" t="s">
        <v>269</v>
      </c>
      <c r="B199" s="350">
        <v>152</v>
      </c>
      <c r="C199" s="350"/>
      <c r="D199" s="350"/>
      <c r="E199" s="350"/>
      <c r="F199" s="350">
        <v>152</v>
      </c>
      <c r="G199" s="350"/>
      <c r="H199" s="350">
        <v>152</v>
      </c>
      <c r="I199" s="341"/>
    </row>
    <row r="200" s="333" customFormat="1" ht="21.75" customHeight="1" spans="1:9">
      <c r="A200" s="341" t="s">
        <v>270</v>
      </c>
      <c r="B200" s="350">
        <v>850</v>
      </c>
      <c r="C200" s="350"/>
      <c r="D200" s="350"/>
      <c r="E200" s="350"/>
      <c r="F200" s="350">
        <v>850</v>
      </c>
      <c r="G200" s="350"/>
      <c r="H200" s="350">
        <v>850</v>
      </c>
      <c r="I200" s="341"/>
    </row>
    <row r="201" s="333" customFormat="1" ht="21.75" customHeight="1" spans="1:9">
      <c r="A201" s="341" t="s">
        <v>271</v>
      </c>
      <c r="B201" s="350">
        <v>335.49</v>
      </c>
      <c r="C201" s="350"/>
      <c r="D201" s="350"/>
      <c r="E201" s="350"/>
      <c r="F201" s="350">
        <v>335.49</v>
      </c>
      <c r="G201" s="350"/>
      <c r="H201" s="350">
        <v>335.49</v>
      </c>
      <c r="I201" s="341"/>
    </row>
    <row r="202" s="333" customFormat="1" ht="21.75" customHeight="1" spans="1:9">
      <c r="A202" s="348" t="s">
        <v>272</v>
      </c>
      <c r="B202" s="349">
        <v>5608.66528</v>
      </c>
      <c r="C202" s="349"/>
      <c r="D202" s="349"/>
      <c r="E202" s="349"/>
      <c r="F202" s="349">
        <v>5608.66528</v>
      </c>
      <c r="G202" s="349"/>
      <c r="H202" s="349">
        <v>5608.66528</v>
      </c>
      <c r="I202" s="348"/>
    </row>
    <row r="203" s="333" customFormat="1" ht="21.75" customHeight="1" spans="1:9">
      <c r="A203" s="341" t="s">
        <v>273</v>
      </c>
      <c r="B203" s="350">
        <v>2465</v>
      </c>
      <c r="C203" s="350"/>
      <c r="D203" s="350"/>
      <c r="E203" s="350"/>
      <c r="F203" s="350">
        <v>2465</v>
      </c>
      <c r="G203" s="350"/>
      <c r="H203" s="350">
        <v>2465</v>
      </c>
      <c r="I203" s="341"/>
    </row>
    <row r="204" s="333" customFormat="1" ht="21.75" customHeight="1" spans="1:9">
      <c r="A204" s="341" t="s">
        <v>274</v>
      </c>
      <c r="B204" s="350">
        <v>75</v>
      </c>
      <c r="C204" s="350"/>
      <c r="D204" s="350"/>
      <c r="E204" s="350"/>
      <c r="F204" s="350">
        <v>75</v>
      </c>
      <c r="G204" s="350"/>
      <c r="H204" s="350">
        <v>75</v>
      </c>
      <c r="I204" s="341"/>
    </row>
    <row r="205" s="333" customFormat="1" ht="21.75" customHeight="1" spans="1:9">
      <c r="A205" s="341" t="s">
        <v>275</v>
      </c>
      <c r="B205" s="350">
        <v>3068.66528</v>
      </c>
      <c r="C205" s="350"/>
      <c r="D205" s="350"/>
      <c r="E205" s="350"/>
      <c r="F205" s="350">
        <v>3068.66528</v>
      </c>
      <c r="G205" s="350"/>
      <c r="H205" s="350">
        <v>3068.66528</v>
      </c>
      <c r="I205" s="341"/>
    </row>
    <row r="206" s="333" customFormat="1" ht="21.75" customHeight="1" spans="1:9">
      <c r="A206" s="348" t="s">
        <v>276</v>
      </c>
      <c r="B206" s="349">
        <v>4635.74</v>
      </c>
      <c r="C206" s="349"/>
      <c r="D206" s="349"/>
      <c r="E206" s="349"/>
      <c r="F206" s="349">
        <v>4635.74</v>
      </c>
      <c r="G206" s="349"/>
      <c r="H206" s="349">
        <v>4635.74</v>
      </c>
      <c r="I206" s="348"/>
    </row>
    <row r="207" s="333" customFormat="1" ht="21.75" customHeight="1" spans="1:9">
      <c r="A207" s="341" t="s">
        <v>277</v>
      </c>
      <c r="B207" s="350">
        <v>1300</v>
      </c>
      <c r="C207" s="350"/>
      <c r="D207" s="350"/>
      <c r="E207" s="350"/>
      <c r="F207" s="350">
        <v>1300</v>
      </c>
      <c r="G207" s="350"/>
      <c r="H207" s="350">
        <v>1300</v>
      </c>
      <c r="I207" s="341"/>
    </row>
    <row r="208" s="333" customFormat="1" ht="21.75" customHeight="1" spans="1:9">
      <c r="A208" s="341" t="s">
        <v>278</v>
      </c>
      <c r="B208" s="350">
        <v>3333.04</v>
      </c>
      <c r="C208" s="350"/>
      <c r="D208" s="350"/>
      <c r="E208" s="350"/>
      <c r="F208" s="350">
        <v>3333.04</v>
      </c>
      <c r="G208" s="350"/>
      <c r="H208" s="350">
        <v>3333.04</v>
      </c>
      <c r="I208" s="341"/>
    </row>
    <row r="209" s="333" customFormat="1" ht="21.75" customHeight="1" spans="1:9">
      <c r="A209" s="341" t="s">
        <v>279</v>
      </c>
      <c r="B209" s="350">
        <v>2.7</v>
      </c>
      <c r="C209" s="350"/>
      <c r="D209" s="350"/>
      <c r="E209" s="350"/>
      <c r="F209" s="350">
        <v>2.7</v>
      </c>
      <c r="G209" s="350"/>
      <c r="H209" s="350">
        <v>2.7</v>
      </c>
      <c r="I209" s="341"/>
    </row>
    <row r="210" s="333" customFormat="1" ht="21.75" customHeight="1" spans="1:9">
      <c r="A210" s="348" t="s">
        <v>280</v>
      </c>
      <c r="B210" s="349">
        <v>19.5</v>
      </c>
      <c r="C210" s="349"/>
      <c r="D210" s="349"/>
      <c r="E210" s="349"/>
      <c r="F210" s="349">
        <v>19.5</v>
      </c>
      <c r="G210" s="349"/>
      <c r="H210" s="349">
        <v>19.5</v>
      </c>
      <c r="I210" s="348"/>
    </row>
    <row r="211" s="333" customFormat="1" ht="21.75" customHeight="1" spans="1:9">
      <c r="A211" s="341" t="s">
        <v>281</v>
      </c>
      <c r="B211" s="350">
        <v>19.5</v>
      </c>
      <c r="C211" s="350"/>
      <c r="D211" s="350"/>
      <c r="E211" s="350"/>
      <c r="F211" s="350">
        <v>19.5</v>
      </c>
      <c r="G211" s="350"/>
      <c r="H211" s="350">
        <v>19.5</v>
      </c>
      <c r="I211" s="341"/>
    </row>
    <row r="212" s="333" customFormat="1" ht="21.75" customHeight="1" spans="1:9">
      <c r="A212" s="348" t="s">
        <v>282</v>
      </c>
      <c r="B212" s="349">
        <v>13.47</v>
      </c>
      <c r="C212" s="349"/>
      <c r="D212" s="349"/>
      <c r="E212" s="349"/>
      <c r="F212" s="349">
        <v>13.47</v>
      </c>
      <c r="G212" s="349"/>
      <c r="H212" s="349">
        <v>13.47</v>
      </c>
      <c r="I212" s="348"/>
    </row>
    <row r="213" s="333" customFormat="1" ht="21.75" customHeight="1" spans="1:9">
      <c r="A213" s="348" t="s">
        <v>283</v>
      </c>
      <c r="B213" s="349">
        <v>13.47</v>
      </c>
      <c r="C213" s="349"/>
      <c r="D213" s="349"/>
      <c r="E213" s="349"/>
      <c r="F213" s="349">
        <v>13.47</v>
      </c>
      <c r="G213" s="349"/>
      <c r="H213" s="349">
        <v>13.47</v>
      </c>
      <c r="I213" s="348"/>
    </row>
    <row r="214" s="333" customFormat="1" ht="21.75" customHeight="1" spans="1:9">
      <c r="A214" s="341" t="s">
        <v>284</v>
      </c>
      <c r="B214" s="350">
        <v>13.47</v>
      </c>
      <c r="C214" s="350"/>
      <c r="D214" s="350"/>
      <c r="E214" s="350"/>
      <c r="F214" s="350">
        <v>13.47</v>
      </c>
      <c r="G214" s="350"/>
      <c r="H214" s="350">
        <v>13.47</v>
      </c>
      <c r="I214" s="341"/>
    </row>
    <row r="215" s="333" customFormat="1" ht="21.75" customHeight="1" spans="1:9">
      <c r="A215" s="348" t="s">
        <v>285</v>
      </c>
      <c r="B215" s="349">
        <v>2746.053614</v>
      </c>
      <c r="C215" s="349">
        <v>476.153614</v>
      </c>
      <c r="D215" s="349">
        <v>425.628621</v>
      </c>
      <c r="E215" s="349">
        <v>50.524993</v>
      </c>
      <c r="F215" s="349">
        <v>2269.9</v>
      </c>
      <c r="G215" s="349"/>
      <c r="H215" s="349">
        <v>2269.9</v>
      </c>
      <c r="I215" s="348"/>
    </row>
    <row r="216" s="333" customFormat="1" ht="21.75" customHeight="1" spans="1:9">
      <c r="A216" s="348" t="s">
        <v>286</v>
      </c>
      <c r="B216" s="349">
        <v>300.5819</v>
      </c>
      <c r="C216" s="349">
        <v>275.5819</v>
      </c>
      <c r="D216" s="349">
        <v>247.223769</v>
      </c>
      <c r="E216" s="349">
        <v>28.358131</v>
      </c>
      <c r="F216" s="349">
        <v>25</v>
      </c>
      <c r="G216" s="349"/>
      <c r="H216" s="349">
        <v>25</v>
      </c>
      <c r="I216" s="348"/>
    </row>
    <row r="217" s="333" customFormat="1" ht="21.75" customHeight="1" spans="1:9">
      <c r="A217" s="341" t="s">
        <v>287</v>
      </c>
      <c r="B217" s="350">
        <v>275.5819</v>
      </c>
      <c r="C217" s="350">
        <v>275.5819</v>
      </c>
      <c r="D217" s="350">
        <v>247.223769</v>
      </c>
      <c r="E217" s="350">
        <v>28.358131</v>
      </c>
      <c r="F217" s="350"/>
      <c r="G217" s="350"/>
      <c r="H217" s="350"/>
      <c r="I217" s="341"/>
    </row>
    <row r="218" s="333" customFormat="1" ht="21.75" customHeight="1" spans="1:9">
      <c r="A218" s="341" t="s">
        <v>288</v>
      </c>
      <c r="B218" s="350">
        <v>25</v>
      </c>
      <c r="C218" s="350"/>
      <c r="D218" s="350"/>
      <c r="E218" s="350"/>
      <c r="F218" s="350">
        <v>25</v>
      </c>
      <c r="G218" s="350"/>
      <c r="H218" s="350">
        <v>25</v>
      </c>
      <c r="I218" s="341"/>
    </row>
    <row r="219" s="333" customFormat="1" ht="21.75" customHeight="1" spans="1:9">
      <c r="A219" s="348" t="s">
        <v>289</v>
      </c>
      <c r="B219" s="349">
        <v>2445.471714</v>
      </c>
      <c r="C219" s="349">
        <v>200.571714</v>
      </c>
      <c r="D219" s="349">
        <v>178.404852</v>
      </c>
      <c r="E219" s="349">
        <v>22.166862</v>
      </c>
      <c r="F219" s="349">
        <v>2244.9</v>
      </c>
      <c r="G219" s="349"/>
      <c r="H219" s="349">
        <v>2244.9</v>
      </c>
      <c r="I219" s="348"/>
    </row>
    <row r="220" s="333" customFormat="1" ht="21.75" customHeight="1" spans="1:9">
      <c r="A220" s="341" t="s">
        <v>290</v>
      </c>
      <c r="B220" s="350">
        <v>200.571714</v>
      </c>
      <c r="C220" s="350">
        <v>200.571714</v>
      </c>
      <c r="D220" s="350">
        <v>178.404852</v>
      </c>
      <c r="E220" s="350">
        <v>22.166862</v>
      </c>
      <c r="F220" s="350"/>
      <c r="G220" s="350"/>
      <c r="H220" s="350"/>
      <c r="I220" s="341"/>
    </row>
    <row r="221" s="333" customFormat="1" ht="21.75" customHeight="1" spans="1:9">
      <c r="A221" s="341" t="s">
        <v>291</v>
      </c>
      <c r="B221" s="350">
        <v>149.9</v>
      </c>
      <c r="C221" s="350"/>
      <c r="D221" s="350"/>
      <c r="E221" s="350"/>
      <c r="F221" s="350">
        <v>149.9</v>
      </c>
      <c r="G221" s="350"/>
      <c r="H221" s="350">
        <v>149.9</v>
      </c>
      <c r="I221" s="341"/>
    </row>
    <row r="222" s="333" customFormat="1" ht="21.75" customHeight="1" spans="1:9">
      <c r="A222" s="341" t="s">
        <v>292</v>
      </c>
      <c r="B222" s="350">
        <v>2095</v>
      </c>
      <c r="C222" s="350"/>
      <c r="D222" s="350"/>
      <c r="E222" s="350"/>
      <c r="F222" s="350">
        <v>2095</v>
      </c>
      <c r="G222" s="350"/>
      <c r="H222" s="350">
        <v>2095</v>
      </c>
      <c r="I222" s="341"/>
    </row>
    <row r="223" s="333" customFormat="1" ht="21.75" customHeight="1" spans="1:9">
      <c r="A223" s="348" t="s">
        <v>293</v>
      </c>
      <c r="B223" s="349">
        <v>2001.407046</v>
      </c>
      <c r="C223" s="349">
        <v>1135.907046</v>
      </c>
      <c r="D223" s="349">
        <v>1044.730297</v>
      </c>
      <c r="E223" s="349">
        <v>91.176749</v>
      </c>
      <c r="F223" s="349">
        <v>865.5</v>
      </c>
      <c r="G223" s="349"/>
      <c r="H223" s="349">
        <v>865.5</v>
      </c>
      <c r="I223" s="348"/>
    </row>
    <row r="224" s="333" customFormat="1" ht="21.75" customHeight="1" spans="1:9">
      <c r="A224" s="348" t="s">
        <v>294</v>
      </c>
      <c r="B224" s="349">
        <v>2001.407046</v>
      </c>
      <c r="C224" s="349">
        <v>1135.907046</v>
      </c>
      <c r="D224" s="349">
        <v>1044.730297</v>
      </c>
      <c r="E224" s="349">
        <v>91.176749</v>
      </c>
      <c r="F224" s="349">
        <v>865.5</v>
      </c>
      <c r="G224" s="349"/>
      <c r="H224" s="349">
        <v>865.5</v>
      </c>
      <c r="I224" s="348"/>
    </row>
    <row r="225" s="333" customFormat="1" ht="21.75" customHeight="1" spans="1:9">
      <c r="A225" s="341" t="s">
        <v>295</v>
      </c>
      <c r="B225" s="350">
        <v>1195.907046</v>
      </c>
      <c r="C225" s="350">
        <v>1135.907046</v>
      </c>
      <c r="D225" s="350">
        <v>1044.730297</v>
      </c>
      <c r="E225" s="350">
        <v>91.176749</v>
      </c>
      <c r="F225" s="350">
        <v>60</v>
      </c>
      <c r="G225" s="350"/>
      <c r="H225" s="350">
        <v>60</v>
      </c>
      <c r="I225" s="341"/>
    </row>
    <row r="226" s="333" customFormat="1" ht="21.75" customHeight="1" spans="1:9">
      <c r="A226" s="341" t="s">
        <v>296</v>
      </c>
      <c r="B226" s="350">
        <v>5</v>
      </c>
      <c r="C226" s="350"/>
      <c r="D226" s="350"/>
      <c r="E226" s="350"/>
      <c r="F226" s="350">
        <v>5</v>
      </c>
      <c r="G226" s="350"/>
      <c r="H226" s="350">
        <v>5</v>
      </c>
      <c r="I226" s="341"/>
    </row>
    <row r="227" s="333" customFormat="1" ht="21.75" customHeight="1" spans="1:9">
      <c r="A227" s="341" t="s">
        <v>297</v>
      </c>
      <c r="B227" s="350">
        <v>300.5</v>
      </c>
      <c r="C227" s="350"/>
      <c r="D227" s="350"/>
      <c r="E227" s="350"/>
      <c r="F227" s="350">
        <v>300.5</v>
      </c>
      <c r="G227" s="350"/>
      <c r="H227" s="350">
        <v>300.5</v>
      </c>
      <c r="I227" s="341"/>
    </row>
    <row r="228" s="333" customFormat="1" ht="21.75" customHeight="1" spans="1:9">
      <c r="A228" s="341" t="s">
        <v>298</v>
      </c>
      <c r="B228" s="350">
        <v>500</v>
      </c>
      <c r="C228" s="350"/>
      <c r="D228" s="350"/>
      <c r="E228" s="350"/>
      <c r="F228" s="350">
        <v>500</v>
      </c>
      <c r="G228" s="350"/>
      <c r="H228" s="350">
        <v>500</v>
      </c>
      <c r="I228" s="341"/>
    </row>
    <row r="229" s="333" customFormat="1" ht="21.75" customHeight="1" spans="1:9">
      <c r="A229" s="348" t="s">
        <v>299</v>
      </c>
      <c r="B229" s="349">
        <v>6089.2</v>
      </c>
      <c r="C229" s="349"/>
      <c r="D229" s="349"/>
      <c r="E229" s="349"/>
      <c r="F229" s="349">
        <v>6089.2</v>
      </c>
      <c r="G229" s="349"/>
      <c r="H229" s="349">
        <v>6089.2</v>
      </c>
      <c r="I229" s="348"/>
    </row>
    <row r="230" s="333" customFormat="1" ht="21.75" customHeight="1" spans="1:9">
      <c r="A230" s="348" t="s">
        <v>300</v>
      </c>
      <c r="B230" s="349">
        <v>4000</v>
      </c>
      <c r="C230" s="349"/>
      <c r="D230" s="349"/>
      <c r="E230" s="349"/>
      <c r="F230" s="349">
        <v>4000</v>
      </c>
      <c r="G230" s="349"/>
      <c r="H230" s="349">
        <v>4000</v>
      </c>
      <c r="I230" s="348"/>
    </row>
    <row r="231" s="333" customFormat="1" ht="21.75" customHeight="1" spans="1:9">
      <c r="A231" s="341" t="s">
        <v>301</v>
      </c>
      <c r="B231" s="350">
        <v>2000</v>
      </c>
      <c r="C231" s="350"/>
      <c r="D231" s="350"/>
      <c r="E231" s="350"/>
      <c r="F231" s="350">
        <v>2000</v>
      </c>
      <c r="G231" s="350"/>
      <c r="H231" s="350">
        <v>2000</v>
      </c>
      <c r="I231" s="341"/>
    </row>
    <row r="232" s="333" customFormat="1" ht="21.75" customHeight="1" spans="1:9">
      <c r="A232" s="341" t="s">
        <v>302</v>
      </c>
      <c r="B232" s="350">
        <v>2000</v>
      </c>
      <c r="C232" s="350"/>
      <c r="D232" s="350"/>
      <c r="E232" s="350"/>
      <c r="F232" s="350">
        <v>2000</v>
      </c>
      <c r="G232" s="350"/>
      <c r="H232" s="350">
        <v>2000</v>
      </c>
      <c r="I232" s="341"/>
    </row>
    <row r="233" s="333" customFormat="1" ht="21.75" customHeight="1" spans="1:9">
      <c r="A233" s="348" t="s">
        <v>303</v>
      </c>
      <c r="B233" s="349">
        <v>2089.2</v>
      </c>
      <c r="C233" s="349"/>
      <c r="D233" s="349"/>
      <c r="E233" s="349"/>
      <c r="F233" s="349">
        <v>2089.2</v>
      </c>
      <c r="G233" s="349"/>
      <c r="H233" s="349">
        <v>2089.2</v>
      </c>
      <c r="I233" s="348"/>
    </row>
    <row r="234" s="333" customFormat="1" ht="21.75" customHeight="1" spans="1:9">
      <c r="A234" s="341" t="s">
        <v>304</v>
      </c>
      <c r="B234" s="350">
        <v>2089.2</v>
      </c>
      <c r="C234" s="350"/>
      <c r="D234" s="350"/>
      <c r="E234" s="350"/>
      <c r="F234" s="350">
        <v>2089.2</v>
      </c>
      <c r="G234" s="350"/>
      <c r="H234" s="350">
        <v>2089.2</v>
      </c>
      <c r="I234" s="341"/>
    </row>
    <row r="235" s="333" customFormat="1" ht="21.75" customHeight="1" spans="1:9">
      <c r="A235" s="348" t="s">
        <v>305</v>
      </c>
      <c r="B235" s="349">
        <v>1588.940091</v>
      </c>
      <c r="C235" s="349">
        <v>246.400091</v>
      </c>
      <c r="D235" s="349">
        <v>218.234493</v>
      </c>
      <c r="E235" s="349">
        <v>28.165598</v>
      </c>
      <c r="F235" s="349">
        <v>1342.54</v>
      </c>
      <c r="G235" s="349"/>
      <c r="H235" s="349">
        <v>1342.54</v>
      </c>
      <c r="I235" s="348"/>
    </row>
    <row r="236" s="333" customFormat="1" ht="21.75" customHeight="1" spans="1:9">
      <c r="A236" s="348" t="s">
        <v>306</v>
      </c>
      <c r="B236" s="349">
        <v>615.400091</v>
      </c>
      <c r="C236" s="349">
        <v>246.400091</v>
      </c>
      <c r="D236" s="349">
        <v>218.234493</v>
      </c>
      <c r="E236" s="349">
        <v>28.165598</v>
      </c>
      <c r="F236" s="349">
        <v>369</v>
      </c>
      <c r="G236" s="349"/>
      <c r="H236" s="349">
        <v>369</v>
      </c>
      <c r="I236" s="348"/>
    </row>
    <row r="237" s="333" customFormat="1" ht="21.75" customHeight="1" spans="1:9">
      <c r="A237" s="341" t="s">
        <v>307</v>
      </c>
      <c r="B237" s="350">
        <v>246.400091</v>
      </c>
      <c r="C237" s="350">
        <v>246.400091</v>
      </c>
      <c r="D237" s="350">
        <v>218.234493</v>
      </c>
      <c r="E237" s="350">
        <v>28.165598</v>
      </c>
      <c r="F237" s="350"/>
      <c r="G237" s="350"/>
      <c r="H237" s="350"/>
      <c r="I237" s="341"/>
    </row>
    <row r="238" s="333" customFormat="1" ht="21.75" customHeight="1" spans="1:9">
      <c r="A238" s="341" t="s">
        <v>308</v>
      </c>
      <c r="B238" s="350">
        <v>30</v>
      </c>
      <c r="C238" s="350"/>
      <c r="D238" s="350"/>
      <c r="E238" s="350"/>
      <c r="F238" s="350">
        <v>30</v>
      </c>
      <c r="G238" s="350"/>
      <c r="H238" s="350">
        <v>30</v>
      </c>
      <c r="I238" s="341"/>
    </row>
    <row r="239" s="333" customFormat="1" ht="21.75" customHeight="1" spans="1:9">
      <c r="A239" s="341" t="s">
        <v>309</v>
      </c>
      <c r="B239" s="350">
        <v>339</v>
      </c>
      <c r="C239" s="350"/>
      <c r="D239" s="350"/>
      <c r="E239" s="350"/>
      <c r="F239" s="350">
        <v>339</v>
      </c>
      <c r="G239" s="350"/>
      <c r="H239" s="350">
        <v>339</v>
      </c>
      <c r="I239" s="341"/>
    </row>
    <row r="240" s="333" customFormat="1" ht="21.75" customHeight="1" spans="1:9">
      <c r="A240" s="348" t="s">
        <v>310</v>
      </c>
      <c r="B240" s="349">
        <v>926.8</v>
      </c>
      <c r="C240" s="349"/>
      <c r="D240" s="349"/>
      <c r="E240" s="349"/>
      <c r="F240" s="349">
        <v>926.8</v>
      </c>
      <c r="G240" s="349"/>
      <c r="H240" s="349">
        <v>926.8</v>
      </c>
      <c r="I240" s="348"/>
    </row>
    <row r="241" s="333" customFormat="1" ht="21.75" customHeight="1" spans="1:9">
      <c r="A241" s="341" t="s">
        <v>311</v>
      </c>
      <c r="B241" s="350">
        <v>926.8</v>
      </c>
      <c r="C241" s="350"/>
      <c r="D241" s="350"/>
      <c r="E241" s="350"/>
      <c r="F241" s="350">
        <v>926.8</v>
      </c>
      <c r="G241" s="350"/>
      <c r="H241" s="350">
        <v>926.8</v>
      </c>
      <c r="I241" s="341"/>
    </row>
    <row r="242" s="333" customFormat="1" ht="21.75" customHeight="1" spans="1:9">
      <c r="A242" s="348" t="s">
        <v>312</v>
      </c>
      <c r="B242" s="349">
        <v>35.74</v>
      </c>
      <c r="C242" s="349"/>
      <c r="D242" s="349"/>
      <c r="E242" s="349"/>
      <c r="F242" s="349">
        <v>35.74</v>
      </c>
      <c r="G242" s="349"/>
      <c r="H242" s="349">
        <v>35.74</v>
      </c>
      <c r="I242" s="348"/>
    </row>
    <row r="243" s="333" customFormat="1" ht="21.75" customHeight="1" spans="1:9">
      <c r="A243" s="341" t="s">
        <v>313</v>
      </c>
      <c r="B243" s="350">
        <v>35.74</v>
      </c>
      <c r="C243" s="350"/>
      <c r="D243" s="350"/>
      <c r="E243" s="350"/>
      <c r="F243" s="350">
        <v>35.74</v>
      </c>
      <c r="G243" s="350"/>
      <c r="H243" s="350">
        <v>35.74</v>
      </c>
      <c r="I243" s="341"/>
    </row>
    <row r="244" s="333" customFormat="1" ht="21.75" customHeight="1" spans="1:9">
      <c r="A244" s="348" t="s">
        <v>314</v>
      </c>
      <c r="B244" s="349">
        <v>11</v>
      </c>
      <c r="C244" s="349"/>
      <c r="D244" s="349"/>
      <c r="E244" s="349"/>
      <c r="F244" s="349">
        <v>11</v>
      </c>
      <c r="G244" s="349"/>
      <c r="H244" s="349">
        <v>11</v>
      </c>
      <c r="I244" s="348"/>
    </row>
    <row r="245" s="333" customFormat="1" ht="21.75" customHeight="1" spans="1:9">
      <c r="A245" s="341" t="s">
        <v>315</v>
      </c>
      <c r="B245" s="350">
        <v>11</v>
      </c>
      <c r="C245" s="350"/>
      <c r="D245" s="350"/>
      <c r="E245" s="350"/>
      <c r="F245" s="350">
        <v>11</v>
      </c>
      <c r="G245" s="350"/>
      <c r="H245" s="350">
        <v>11</v>
      </c>
      <c r="I245" s="341"/>
    </row>
    <row r="246" s="333" customFormat="1" ht="21.75" customHeight="1" spans="1:9">
      <c r="A246" s="348" t="s">
        <v>316</v>
      </c>
      <c r="B246" s="349">
        <v>3000</v>
      </c>
      <c r="C246" s="349"/>
      <c r="D246" s="349"/>
      <c r="E246" s="349"/>
      <c r="F246" s="349">
        <v>3000</v>
      </c>
      <c r="G246" s="349"/>
      <c r="H246" s="349"/>
      <c r="I246" s="348">
        <v>3000</v>
      </c>
    </row>
    <row r="247" s="333" customFormat="1" ht="21.75" customHeight="1" spans="1:9">
      <c r="A247" s="348" t="s">
        <v>317</v>
      </c>
      <c r="B247" s="349">
        <v>3000</v>
      </c>
      <c r="C247" s="349"/>
      <c r="D247" s="349"/>
      <c r="E247" s="349"/>
      <c r="F247" s="349">
        <v>3000</v>
      </c>
      <c r="G247" s="349"/>
      <c r="H247" s="349"/>
      <c r="I247" s="348">
        <v>3000</v>
      </c>
    </row>
    <row r="248" s="333" customFormat="1" ht="21.75" customHeight="1" spans="1:9">
      <c r="A248" s="341" t="s">
        <v>318</v>
      </c>
      <c r="B248" s="350">
        <v>3000</v>
      </c>
      <c r="C248" s="350"/>
      <c r="D248" s="350"/>
      <c r="E248" s="350"/>
      <c r="F248" s="350">
        <v>3000</v>
      </c>
      <c r="G248" s="350"/>
      <c r="H248" s="350"/>
      <c r="I248" s="341">
        <v>3000</v>
      </c>
    </row>
    <row r="249" s="333" customFormat="1" ht="21.75" customHeight="1" spans="1:9">
      <c r="A249" s="348" t="s">
        <v>319</v>
      </c>
      <c r="B249" s="349">
        <v>2000</v>
      </c>
      <c r="C249" s="349"/>
      <c r="D249" s="349"/>
      <c r="E249" s="349"/>
      <c r="F249" s="349">
        <v>2000</v>
      </c>
      <c r="G249" s="349"/>
      <c r="H249" s="349">
        <v>2000</v>
      </c>
      <c r="I249" s="348"/>
    </row>
    <row r="250" s="333" customFormat="1" ht="21.75" customHeight="1" spans="1:9">
      <c r="A250" s="348" t="s">
        <v>320</v>
      </c>
      <c r="B250" s="349">
        <v>1000</v>
      </c>
      <c r="C250" s="349"/>
      <c r="D250" s="349"/>
      <c r="E250" s="349"/>
      <c r="F250" s="349">
        <v>1000</v>
      </c>
      <c r="G250" s="349"/>
      <c r="H250" s="349">
        <v>1000</v>
      </c>
      <c r="I250" s="348"/>
    </row>
    <row r="251" s="333" customFormat="1" ht="21.75" customHeight="1" spans="1:9">
      <c r="A251" s="341" t="s">
        <v>321</v>
      </c>
      <c r="B251" s="350">
        <v>1000</v>
      </c>
      <c r="C251" s="350"/>
      <c r="D251" s="350"/>
      <c r="E251" s="350"/>
      <c r="F251" s="350">
        <v>1000</v>
      </c>
      <c r="G251" s="350"/>
      <c r="H251" s="350">
        <v>1000</v>
      </c>
      <c r="I251" s="341"/>
    </row>
    <row r="252" s="333" customFormat="1" ht="21.75" customHeight="1" spans="1:9">
      <c r="A252" s="348" t="s">
        <v>322</v>
      </c>
      <c r="B252" s="349">
        <v>1000</v>
      </c>
      <c r="C252" s="349"/>
      <c r="D252" s="349"/>
      <c r="E252" s="349"/>
      <c r="F252" s="349">
        <v>1000</v>
      </c>
      <c r="G252" s="349"/>
      <c r="H252" s="349">
        <v>1000</v>
      </c>
      <c r="I252" s="348"/>
    </row>
    <row r="253" s="333" customFormat="1" ht="21.75" customHeight="1" spans="1:9">
      <c r="A253" s="341" t="s">
        <v>323</v>
      </c>
      <c r="B253" s="350">
        <v>1000</v>
      </c>
      <c r="C253" s="350"/>
      <c r="D253" s="350"/>
      <c r="E253" s="350"/>
      <c r="F253" s="350">
        <v>1000</v>
      </c>
      <c r="G253" s="350"/>
      <c r="H253" s="350">
        <v>1000</v>
      </c>
      <c r="I253" s="341"/>
    </row>
    <row r="254" s="333" customFormat="1" ht="21.75" customHeight="1" spans="1:9">
      <c r="A254" s="348" t="s">
        <v>324</v>
      </c>
      <c r="B254" s="349">
        <v>18177</v>
      </c>
      <c r="C254" s="349"/>
      <c r="D254" s="349"/>
      <c r="E254" s="349"/>
      <c r="F254" s="349">
        <v>18177</v>
      </c>
      <c r="G254" s="349"/>
      <c r="H254" s="349">
        <v>18177</v>
      </c>
      <c r="I254" s="348"/>
    </row>
    <row r="255" s="333" customFormat="1" ht="21.75" customHeight="1" spans="1:9">
      <c r="A255" s="348" t="s">
        <v>325</v>
      </c>
      <c r="B255" s="349">
        <v>18177</v>
      </c>
      <c r="C255" s="349"/>
      <c r="D255" s="349"/>
      <c r="E255" s="349"/>
      <c r="F255" s="349">
        <v>18177</v>
      </c>
      <c r="G255" s="349"/>
      <c r="H255" s="349">
        <v>18177</v>
      </c>
      <c r="I255" s="348"/>
    </row>
    <row r="256" s="333" customFormat="1" ht="21.75" customHeight="1" spans="1:9">
      <c r="A256" s="341" t="s">
        <v>326</v>
      </c>
      <c r="B256" s="350">
        <v>18177</v>
      </c>
      <c r="C256" s="350"/>
      <c r="D256" s="350"/>
      <c r="E256" s="350"/>
      <c r="F256" s="350">
        <v>18177</v>
      </c>
      <c r="G256" s="350"/>
      <c r="H256" s="350">
        <v>18177</v>
      </c>
      <c r="I256" s="341"/>
    </row>
    <row r="257" s="333" customFormat="1" ht="21.75" customHeight="1" spans="1:9">
      <c r="A257" s="348" t="s">
        <v>327</v>
      </c>
      <c r="B257" s="349">
        <v>5800</v>
      </c>
      <c r="C257" s="349"/>
      <c r="D257" s="349"/>
      <c r="E257" s="349"/>
      <c r="F257" s="349">
        <v>5800</v>
      </c>
      <c r="G257" s="349"/>
      <c r="H257" s="349">
        <v>5800</v>
      </c>
      <c r="I257" s="348"/>
    </row>
    <row r="258" s="333" customFormat="1" ht="21.75" customHeight="1" spans="1:9">
      <c r="A258" s="348" t="s">
        <v>328</v>
      </c>
      <c r="B258" s="349">
        <v>5800</v>
      </c>
      <c r="C258" s="349"/>
      <c r="D258" s="349"/>
      <c r="E258" s="349"/>
      <c r="F258" s="349">
        <v>5800</v>
      </c>
      <c r="G258" s="349"/>
      <c r="H258" s="349">
        <v>5800</v>
      </c>
      <c r="I258" s="348"/>
    </row>
    <row r="259" s="333" customFormat="1" ht="21.75" customHeight="1" spans="1:9">
      <c r="A259" s="341" t="s">
        <v>329</v>
      </c>
      <c r="B259" s="350">
        <v>5800</v>
      </c>
      <c r="C259" s="350"/>
      <c r="D259" s="350"/>
      <c r="E259" s="350"/>
      <c r="F259" s="350">
        <v>5800</v>
      </c>
      <c r="G259" s="350"/>
      <c r="H259" s="350">
        <v>5800</v>
      </c>
      <c r="I259" s="341"/>
    </row>
    <row r="260" s="333" customFormat="1" ht="21.75" customHeight="1" spans="1:9">
      <c r="A260" s="348" t="s">
        <v>330</v>
      </c>
      <c r="B260" s="349">
        <v>20</v>
      </c>
      <c r="C260" s="349"/>
      <c r="D260" s="349"/>
      <c r="E260" s="349"/>
      <c r="F260" s="349">
        <v>20</v>
      </c>
      <c r="G260" s="349"/>
      <c r="H260" s="349">
        <v>20</v>
      </c>
      <c r="I260" s="348"/>
    </row>
    <row r="261" s="333" customFormat="1" ht="21.75" customHeight="1" spans="1:9">
      <c r="A261" s="348" t="s">
        <v>331</v>
      </c>
      <c r="B261" s="349">
        <v>20</v>
      </c>
      <c r="C261" s="349"/>
      <c r="D261" s="349"/>
      <c r="E261" s="349"/>
      <c r="F261" s="349">
        <v>20</v>
      </c>
      <c r="G261" s="349"/>
      <c r="H261" s="349">
        <v>20</v>
      </c>
      <c r="I261" s="348"/>
    </row>
    <row r="262" s="333" customFormat="1" ht="21.75" customHeight="1" spans="1:9">
      <c r="A262" s="341" t="s">
        <v>332</v>
      </c>
      <c r="B262" s="350">
        <v>20</v>
      </c>
      <c r="C262" s="350"/>
      <c r="D262" s="350"/>
      <c r="E262" s="350"/>
      <c r="F262" s="350">
        <v>20</v>
      </c>
      <c r="G262" s="350"/>
      <c r="H262" s="350">
        <v>20</v>
      </c>
      <c r="I262" s="341"/>
    </row>
  </sheetData>
  <sheetProtection formatCells="0" formatColumns="0" formatRows="0" insertRows="0" insertColumns="0" insertHyperlinks="0" deleteColumns="0" deleteRows="0" sort="0" autoFilter="0" pivotTables="0"/>
  <mergeCells count="6">
    <mergeCell ref="A2:I2"/>
    <mergeCell ref="A3:I3"/>
    <mergeCell ref="C4:E4"/>
    <mergeCell ref="F4:I4"/>
    <mergeCell ref="A4:A5"/>
    <mergeCell ref="B4:B5"/>
  </mergeCells>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zoomScaleSheetLayoutView="60" workbookViewId="0">
      <selection activeCell="F20" sqref="F20"/>
    </sheetView>
  </sheetViews>
  <sheetFormatPr defaultColWidth="8" defaultRowHeight="12.75" customHeight="1"/>
  <cols>
    <col min="1" max="1" width="17.375" style="333" customWidth="1"/>
    <col min="2" max="9" width="13.25" style="333" customWidth="1"/>
    <col min="10" max="10" width="8" style="333" customWidth="1"/>
    <col min="11" max="16384" width="8" style="335"/>
  </cols>
  <sheetData>
    <row r="1" s="333" customFormat="1" ht="16.5" customHeight="1"/>
    <row r="2" s="333" customFormat="1" ht="41.25" customHeight="1" spans="1:9">
      <c r="A2" s="336" t="s">
        <v>333</v>
      </c>
      <c r="B2" s="343"/>
      <c r="C2" s="343"/>
      <c r="D2" s="343"/>
      <c r="E2" s="343"/>
      <c r="F2" s="343"/>
      <c r="G2" s="343"/>
      <c r="H2" s="343"/>
      <c r="I2" s="343"/>
    </row>
    <row r="3" s="333" customFormat="1" ht="18" customHeight="1" spans="1:9">
      <c r="A3" s="344" t="s">
        <v>1</v>
      </c>
      <c r="B3" s="344"/>
      <c r="C3" s="344"/>
      <c r="D3" s="344"/>
      <c r="E3" s="344"/>
      <c r="F3" s="344"/>
      <c r="G3" s="344"/>
      <c r="H3" s="344"/>
      <c r="I3" s="344"/>
    </row>
    <row r="4" s="333" customFormat="1" ht="21" customHeight="1" spans="1:9">
      <c r="A4" s="345" t="s">
        <v>66</v>
      </c>
      <c r="B4" s="345" t="s">
        <v>67</v>
      </c>
      <c r="C4" s="345" t="s">
        <v>68</v>
      </c>
      <c r="D4" s="345"/>
      <c r="E4" s="345"/>
      <c r="F4" s="345" t="s">
        <v>69</v>
      </c>
      <c r="G4" s="345"/>
      <c r="H4" s="345"/>
      <c r="I4" s="345"/>
    </row>
    <row r="5" s="333" customFormat="1" ht="45" customHeight="1" spans="1:9">
      <c r="A5" s="346"/>
      <c r="B5" s="346"/>
      <c r="C5" s="346" t="s">
        <v>70</v>
      </c>
      <c r="D5" s="346" t="s">
        <v>71</v>
      </c>
      <c r="E5" s="346" t="s">
        <v>72</v>
      </c>
      <c r="F5" s="346" t="s">
        <v>70</v>
      </c>
      <c r="G5" s="347" t="s">
        <v>73</v>
      </c>
      <c r="H5" s="347" t="s">
        <v>74</v>
      </c>
      <c r="I5" s="346" t="s">
        <v>75</v>
      </c>
    </row>
    <row r="6" s="333" customFormat="1" ht="21.75" customHeight="1" spans="1:9">
      <c r="A6" s="348" t="s">
        <v>76</v>
      </c>
      <c r="B6" s="349">
        <v>25391.83875</v>
      </c>
      <c r="C6" s="349">
        <v>9534.06875</v>
      </c>
      <c r="D6" s="349">
        <v>9132.147612</v>
      </c>
      <c r="E6" s="349">
        <v>401.921138</v>
      </c>
      <c r="F6" s="349">
        <v>15857.77</v>
      </c>
      <c r="G6" s="349"/>
      <c r="H6" s="349">
        <v>14857.77</v>
      </c>
      <c r="I6" s="348">
        <v>1000</v>
      </c>
    </row>
    <row r="7" s="333" customFormat="1" ht="21.75" customHeight="1" spans="1:9">
      <c r="A7" s="348" t="s">
        <v>77</v>
      </c>
      <c r="B7" s="349">
        <v>3577.95524</v>
      </c>
      <c r="C7" s="349">
        <v>2371.95524</v>
      </c>
      <c r="D7" s="349">
        <v>2153.1094</v>
      </c>
      <c r="E7" s="349">
        <v>218.84584</v>
      </c>
      <c r="F7" s="349">
        <v>1206</v>
      </c>
      <c r="G7" s="349"/>
      <c r="H7" s="349">
        <v>1206</v>
      </c>
      <c r="I7" s="348"/>
    </row>
    <row r="8" s="333" customFormat="1" ht="21.75" customHeight="1" spans="1:9">
      <c r="A8" s="348" t="s">
        <v>78</v>
      </c>
      <c r="B8" s="349">
        <v>830.166687</v>
      </c>
      <c r="C8" s="349">
        <v>771.166687</v>
      </c>
      <c r="D8" s="349">
        <v>697.8002</v>
      </c>
      <c r="E8" s="349">
        <v>73.366487</v>
      </c>
      <c r="F8" s="349">
        <v>59</v>
      </c>
      <c r="G8" s="349"/>
      <c r="H8" s="349">
        <v>59</v>
      </c>
      <c r="I8" s="348"/>
    </row>
    <row r="9" s="333" customFormat="1" ht="21.75" customHeight="1" spans="1:9">
      <c r="A9" s="341" t="s">
        <v>334</v>
      </c>
      <c r="B9" s="350">
        <v>771.166687</v>
      </c>
      <c r="C9" s="350">
        <v>771.166687</v>
      </c>
      <c r="D9" s="350">
        <v>697.8002</v>
      </c>
      <c r="E9" s="350">
        <v>73.366487</v>
      </c>
      <c r="F9" s="350"/>
      <c r="G9" s="350"/>
      <c r="H9" s="350"/>
      <c r="I9" s="341"/>
    </row>
    <row r="10" s="333" customFormat="1" ht="21.75" customHeight="1" spans="1:9">
      <c r="A10" s="341" t="s">
        <v>335</v>
      </c>
      <c r="B10" s="350">
        <v>34</v>
      </c>
      <c r="C10" s="350"/>
      <c r="D10" s="350"/>
      <c r="E10" s="350"/>
      <c r="F10" s="350">
        <v>34</v>
      </c>
      <c r="G10" s="350"/>
      <c r="H10" s="350">
        <v>34</v>
      </c>
      <c r="I10" s="341"/>
    </row>
    <row r="11" s="333" customFormat="1" ht="21.75" customHeight="1" spans="1:9">
      <c r="A11" s="341" t="s">
        <v>336</v>
      </c>
      <c r="B11" s="350">
        <v>15</v>
      </c>
      <c r="C11" s="350"/>
      <c r="D11" s="350"/>
      <c r="E11" s="350"/>
      <c r="F11" s="350">
        <v>15</v>
      </c>
      <c r="G11" s="350"/>
      <c r="H11" s="350">
        <v>15</v>
      </c>
      <c r="I11" s="341"/>
    </row>
    <row r="12" s="333" customFormat="1" ht="21.75" customHeight="1" spans="1:9">
      <c r="A12" s="341" t="s">
        <v>337</v>
      </c>
      <c r="B12" s="350">
        <v>7</v>
      </c>
      <c r="C12" s="350"/>
      <c r="D12" s="350"/>
      <c r="E12" s="350"/>
      <c r="F12" s="350">
        <v>7</v>
      </c>
      <c r="G12" s="350"/>
      <c r="H12" s="350">
        <v>7</v>
      </c>
      <c r="I12" s="341"/>
    </row>
    <row r="13" s="333" customFormat="1" ht="21.75" customHeight="1" spans="1:9">
      <c r="A13" s="341" t="s">
        <v>79</v>
      </c>
      <c r="B13" s="350">
        <v>3</v>
      </c>
      <c r="C13" s="350"/>
      <c r="D13" s="350"/>
      <c r="E13" s="350"/>
      <c r="F13" s="350">
        <v>3</v>
      </c>
      <c r="G13" s="350"/>
      <c r="H13" s="350">
        <v>3</v>
      </c>
      <c r="I13" s="341"/>
    </row>
    <row r="14" s="333" customFormat="1" ht="21.75" customHeight="1" spans="1:9">
      <c r="A14" s="348" t="s">
        <v>338</v>
      </c>
      <c r="B14" s="349">
        <v>643.340599</v>
      </c>
      <c r="C14" s="349">
        <v>610.340599</v>
      </c>
      <c r="D14" s="349">
        <v>551.694538</v>
      </c>
      <c r="E14" s="349">
        <v>58.646061</v>
      </c>
      <c r="F14" s="349">
        <v>33</v>
      </c>
      <c r="G14" s="349"/>
      <c r="H14" s="349">
        <v>33</v>
      </c>
      <c r="I14" s="348"/>
    </row>
    <row r="15" s="333" customFormat="1" ht="21.75" customHeight="1" spans="1:9">
      <c r="A15" s="341" t="s">
        <v>339</v>
      </c>
      <c r="B15" s="350">
        <v>610.340599</v>
      </c>
      <c r="C15" s="350">
        <v>610.340599</v>
      </c>
      <c r="D15" s="350">
        <v>551.694538</v>
      </c>
      <c r="E15" s="350">
        <v>58.646061</v>
      </c>
      <c r="F15" s="350"/>
      <c r="G15" s="350"/>
      <c r="H15" s="350"/>
      <c r="I15" s="341"/>
    </row>
    <row r="16" s="333" customFormat="1" ht="21.75" customHeight="1" spans="1:9">
      <c r="A16" s="341" t="s">
        <v>340</v>
      </c>
      <c r="B16" s="350">
        <v>13</v>
      </c>
      <c r="C16" s="350"/>
      <c r="D16" s="350"/>
      <c r="E16" s="350"/>
      <c r="F16" s="350">
        <v>13</v>
      </c>
      <c r="G16" s="350"/>
      <c r="H16" s="350">
        <v>13</v>
      </c>
      <c r="I16" s="341"/>
    </row>
    <row r="17" s="333" customFormat="1" ht="21.75" customHeight="1" spans="1:9">
      <c r="A17" s="341" t="s">
        <v>341</v>
      </c>
      <c r="B17" s="350">
        <v>15</v>
      </c>
      <c r="C17" s="350"/>
      <c r="D17" s="350"/>
      <c r="E17" s="350"/>
      <c r="F17" s="350">
        <v>15</v>
      </c>
      <c r="G17" s="350"/>
      <c r="H17" s="350">
        <v>15</v>
      </c>
      <c r="I17" s="341"/>
    </row>
    <row r="18" s="333" customFormat="1" ht="21.75" customHeight="1" spans="1:9">
      <c r="A18" s="341" t="s">
        <v>342</v>
      </c>
      <c r="B18" s="350">
        <v>5</v>
      </c>
      <c r="C18" s="350"/>
      <c r="D18" s="350"/>
      <c r="E18" s="350"/>
      <c r="F18" s="350">
        <v>5</v>
      </c>
      <c r="G18" s="350"/>
      <c r="H18" s="350">
        <v>5</v>
      </c>
      <c r="I18" s="341"/>
    </row>
    <row r="19" s="333" customFormat="1" ht="21.75" customHeight="1" spans="1:9">
      <c r="A19" s="348" t="s">
        <v>80</v>
      </c>
      <c r="B19" s="349">
        <v>1230.447954</v>
      </c>
      <c r="C19" s="349">
        <v>990.447954</v>
      </c>
      <c r="D19" s="349">
        <v>903.614662</v>
      </c>
      <c r="E19" s="349">
        <v>86.833292</v>
      </c>
      <c r="F19" s="349">
        <v>240</v>
      </c>
      <c r="G19" s="349"/>
      <c r="H19" s="349">
        <v>240</v>
      </c>
      <c r="I19" s="348"/>
    </row>
    <row r="20" s="333" customFormat="1" ht="21.75" customHeight="1" spans="1:9">
      <c r="A20" s="341" t="s">
        <v>81</v>
      </c>
      <c r="B20" s="350">
        <v>990.447954</v>
      </c>
      <c r="C20" s="350">
        <v>990.447954</v>
      </c>
      <c r="D20" s="350">
        <v>903.614662</v>
      </c>
      <c r="E20" s="350">
        <v>86.833292</v>
      </c>
      <c r="F20" s="350"/>
      <c r="G20" s="350"/>
      <c r="H20" s="350"/>
      <c r="I20" s="341"/>
    </row>
    <row r="21" s="333" customFormat="1" ht="21.75" customHeight="1" spans="1:9">
      <c r="A21" s="341" t="s">
        <v>82</v>
      </c>
      <c r="B21" s="350">
        <v>240</v>
      </c>
      <c r="C21" s="350"/>
      <c r="D21" s="350"/>
      <c r="E21" s="350"/>
      <c r="F21" s="350">
        <v>240</v>
      </c>
      <c r="G21" s="350"/>
      <c r="H21" s="350">
        <v>240</v>
      </c>
      <c r="I21" s="341"/>
    </row>
    <row r="22" s="333" customFormat="1" ht="21.75" customHeight="1" spans="1:9">
      <c r="A22" s="348" t="s">
        <v>135</v>
      </c>
      <c r="B22" s="349">
        <v>874</v>
      </c>
      <c r="C22" s="349"/>
      <c r="D22" s="349"/>
      <c r="E22" s="349"/>
      <c r="F22" s="349">
        <v>874</v>
      </c>
      <c r="G22" s="349"/>
      <c r="H22" s="349">
        <v>874</v>
      </c>
      <c r="I22" s="348"/>
    </row>
    <row r="23" s="333" customFormat="1" ht="21.75" customHeight="1" spans="1:9">
      <c r="A23" s="341" t="s">
        <v>138</v>
      </c>
      <c r="B23" s="350">
        <v>874</v>
      </c>
      <c r="C23" s="350"/>
      <c r="D23" s="350"/>
      <c r="E23" s="350"/>
      <c r="F23" s="350">
        <v>874</v>
      </c>
      <c r="G23" s="350"/>
      <c r="H23" s="350">
        <v>874</v>
      </c>
      <c r="I23" s="341"/>
    </row>
    <row r="24" s="333" customFormat="1" ht="21.75" customHeight="1" spans="1:9">
      <c r="A24" s="348" t="s">
        <v>144</v>
      </c>
      <c r="B24" s="349">
        <v>104</v>
      </c>
      <c r="C24" s="349"/>
      <c r="D24" s="349"/>
      <c r="E24" s="349"/>
      <c r="F24" s="349">
        <v>104</v>
      </c>
      <c r="G24" s="349"/>
      <c r="H24" s="349">
        <v>104</v>
      </c>
      <c r="I24" s="348"/>
    </row>
    <row r="25" s="333" customFormat="1" ht="21.75" customHeight="1" spans="1:9">
      <c r="A25" s="348" t="s">
        <v>145</v>
      </c>
      <c r="B25" s="349">
        <v>104</v>
      </c>
      <c r="C25" s="349"/>
      <c r="D25" s="349"/>
      <c r="E25" s="349"/>
      <c r="F25" s="349">
        <v>104</v>
      </c>
      <c r="G25" s="349"/>
      <c r="H25" s="349">
        <v>104</v>
      </c>
      <c r="I25" s="348"/>
    </row>
    <row r="26" s="333" customFormat="1" ht="21.75" customHeight="1" spans="1:9">
      <c r="A26" s="341" t="s">
        <v>146</v>
      </c>
      <c r="B26" s="350">
        <v>104</v>
      </c>
      <c r="C26" s="350"/>
      <c r="D26" s="350"/>
      <c r="E26" s="350"/>
      <c r="F26" s="350">
        <v>104</v>
      </c>
      <c r="G26" s="350"/>
      <c r="H26" s="350">
        <v>104</v>
      </c>
      <c r="I26" s="341"/>
    </row>
    <row r="27" s="333" customFormat="1" ht="21.75" customHeight="1" spans="1:9">
      <c r="A27" s="348" t="s">
        <v>157</v>
      </c>
      <c r="B27" s="349">
        <v>11786.02137</v>
      </c>
      <c r="C27" s="349">
        <v>6900.72137</v>
      </c>
      <c r="D27" s="349">
        <v>6754.489808</v>
      </c>
      <c r="E27" s="349">
        <v>146.231562</v>
      </c>
      <c r="F27" s="349">
        <v>4885.3</v>
      </c>
      <c r="G27" s="349"/>
      <c r="H27" s="349">
        <v>4885.3</v>
      </c>
      <c r="I27" s="348"/>
    </row>
    <row r="28" s="333" customFormat="1" ht="21.75" customHeight="1" spans="1:9">
      <c r="A28" s="348" t="s">
        <v>161</v>
      </c>
      <c r="B28" s="349">
        <v>11516.02137</v>
      </c>
      <c r="C28" s="349">
        <v>6900.72137</v>
      </c>
      <c r="D28" s="349">
        <v>6754.489808</v>
      </c>
      <c r="E28" s="349">
        <v>146.231562</v>
      </c>
      <c r="F28" s="349">
        <v>4615.3</v>
      </c>
      <c r="G28" s="349"/>
      <c r="H28" s="349">
        <v>4615.3</v>
      </c>
      <c r="I28" s="348"/>
    </row>
    <row r="29" s="333" customFormat="1" ht="21.75" customHeight="1" spans="1:9">
      <c r="A29" s="341" t="s">
        <v>162</v>
      </c>
      <c r="B29" s="350">
        <v>115</v>
      </c>
      <c r="C29" s="350"/>
      <c r="D29" s="350"/>
      <c r="E29" s="350"/>
      <c r="F29" s="350">
        <v>115</v>
      </c>
      <c r="G29" s="350"/>
      <c r="H29" s="350">
        <v>115</v>
      </c>
      <c r="I29" s="341"/>
    </row>
    <row r="30" s="333" customFormat="1" ht="21.75" customHeight="1" spans="1:9">
      <c r="A30" s="341" t="s">
        <v>163</v>
      </c>
      <c r="B30" s="350">
        <v>8616.356422</v>
      </c>
      <c r="C30" s="350">
        <v>4191.356422</v>
      </c>
      <c r="D30" s="350">
        <v>4100.89246</v>
      </c>
      <c r="E30" s="350">
        <v>90.463962</v>
      </c>
      <c r="F30" s="350">
        <v>4425</v>
      </c>
      <c r="G30" s="350"/>
      <c r="H30" s="350">
        <v>4425</v>
      </c>
      <c r="I30" s="341"/>
    </row>
    <row r="31" s="333" customFormat="1" ht="21.75" customHeight="1" spans="1:9">
      <c r="A31" s="341" t="s">
        <v>164</v>
      </c>
      <c r="B31" s="350">
        <v>2784.664948</v>
      </c>
      <c r="C31" s="350">
        <v>2709.364948</v>
      </c>
      <c r="D31" s="350">
        <v>2653.597348</v>
      </c>
      <c r="E31" s="350">
        <v>55.7676</v>
      </c>
      <c r="F31" s="350">
        <v>75.3</v>
      </c>
      <c r="G31" s="350"/>
      <c r="H31" s="350">
        <v>75.3</v>
      </c>
      <c r="I31" s="341"/>
    </row>
    <row r="32" s="333" customFormat="1" ht="21.75" customHeight="1" spans="1:9">
      <c r="A32" s="348" t="s">
        <v>343</v>
      </c>
      <c r="B32" s="349">
        <v>270</v>
      </c>
      <c r="C32" s="349"/>
      <c r="D32" s="349"/>
      <c r="E32" s="349"/>
      <c r="F32" s="349">
        <v>270</v>
      </c>
      <c r="G32" s="349"/>
      <c r="H32" s="349">
        <v>270</v>
      </c>
      <c r="I32" s="348"/>
    </row>
    <row r="33" s="333" customFormat="1" ht="21.75" customHeight="1" spans="1:9">
      <c r="A33" s="341" t="s">
        <v>344</v>
      </c>
      <c r="B33" s="350">
        <v>270</v>
      </c>
      <c r="C33" s="350"/>
      <c r="D33" s="350"/>
      <c r="E33" s="350"/>
      <c r="F33" s="350">
        <v>270</v>
      </c>
      <c r="G33" s="350"/>
      <c r="H33" s="350">
        <v>270</v>
      </c>
      <c r="I33" s="341"/>
    </row>
    <row r="34" s="333" customFormat="1" ht="21.75" customHeight="1" spans="1:9">
      <c r="A34" s="348" t="s">
        <v>185</v>
      </c>
      <c r="B34" s="349">
        <v>1508.26</v>
      </c>
      <c r="C34" s="349"/>
      <c r="D34" s="349"/>
      <c r="E34" s="349"/>
      <c r="F34" s="349">
        <v>1508.26</v>
      </c>
      <c r="G34" s="349"/>
      <c r="H34" s="349">
        <v>1508.26</v>
      </c>
      <c r="I34" s="348"/>
    </row>
    <row r="35" s="333" customFormat="1" ht="21.75" customHeight="1" spans="1:9">
      <c r="A35" s="348" t="s">
        <v>194</v>
      </c>
      <c r="B35" s="349">
        <v>1350</v>
      </c>
      <c r="C35" s="349"/>
      <c r="D35" s="349"/>
      <c r="E35" s="349"/>
      <c r="F35" s="349">
        <v>1350</v>
      </c>
      <c r="G35" s="349"/>
      <c r="H35" s="349">
        <v>1350</v>
      </c>
      <c r="I35" s="348"/>
    </row>
    <row r="36" s="333" customFormat="1" ht="21.75" customHeight="1" spans="1:9">
      <c r="A36" s="341" t="s">
        <v>195</v>
      </c>
      <c r="B36" s="350">
        <v>1350</v>
      </c>
      <c r="C36" s="350"/>
      <c r="D36" s="350"/>
      <c r="E36" s="350"/>
      <c r="F36" s="350">
        <v>1350</v>
      </c>
      <c r="G36" s="350"/>
      <c r="H36" s="350">
        <v>1350</v>
      </c>
      <c r="I36" s="341"/>
    </row>
    <row r="37" s="333" customFormat="1" ht="21.75" customHeight="1" spans="1:9">
      <c r="A37" s="348" t="s">
        <v>213</v>
      </c>
      <c r="B37" s="349">
        <v>158.26</v>
      </c>
      <c r="C37" s="349"/>
      <c r="D37" s="349"/>
      <c r="E37" s="349"/>
      <c r="F37" s="349">
        <v>158.26</v>
      </c>
      <c r="G37" s="349"/>
      <c r="H37" s="349">
        <v>158.26</v>
      </c>
      <c r="I37" s="348"/>
    </row>
    <row r="38" s="333" customFormat="1" ht="21.75" customHeight="1" spans="1:9">
      <c r="A38" s="341" t="s">
        <v>214</v>
      </c>
      <c r="B38" s="350">
        <v>158.26</v>
      </c>
      <c r="C38" s="350"/>
      <c r="D38" s="350"/>
      <c r="E38" s="350"/>
      <c r="F38" s="350">
        <v>158.26</v>
      </c>
      <c r="G38" s="350"/>
      <c r="H38" s="350">
        <v>158.26</v>
      </c>
      <c r="I38" s="341"/>
    </row>
    <row r="39" s="333" customFormat="1" ht="21.75" customHeight="1" spans="1:9">
      <c r="A39" s="348" t="s">
        <v>221</v>
      </c>
      <c r="B39" s="349">
        <v>790.31</v>
      </c>
      <c r="C39" s="349"/>
      <c r="D39" s="349"/>
      <c r="E39" s="349"/>
      <c r="F39" s="349">
        <v>790.31</v>
      </c>
      <c r="G39" s="349"/>
      <c r="H39" s="349">
        <v>790.31</v>
      </c>
      <c r="I39" s="348"/>
    </row>
    <row r="40" s="333" customFormat="1" ht="21.75" customHeight="1" spans="1:9">
      <c r="A40" s="348" t="s">
        <v>226</v>
      </c>
      <c r="B40" s="349">
        <v>425</v>
      </c>
      <c r="C40" s="349"/>
      <c r="D40" s="349"/>
      <c r="E40" s="349"/>
      <c r="F40" s="349">
        <v>425</v>
      </c>
      <c r="G40" s="349"/>
      <c r="H40" s="349">
        <v>425</v>
      </c>
      <c r="I40" s="348"/>
    </row>
    <row r="41" s="333" customFormat="1" ht="21.75" customHeight="1" spans="1:9">
      <c r="A41" s="341" t="s">
        <v>345</v>
      </c>
      <c r="B41" s="350">
        <v>425</v>
      </c>
      <c r="C41" s="350"/>
      <c r="D41" s="350"/>
      <c r="E41" s="350"/>
      <c r="F41" s="350">
        <v>425</v>
      </c>
      <c r="G41" s="350"/>
      <c r="H41" s="350">
        <v>425</v>
      </c>
      <c r="I41" s="341"/>
    </row>
    <row r="42" s="333" customFormat="1" ht="21.75" customHeight="1" spans="1:9">
      <c r="A42" s="348" t="s">
        <v>229</v>
      </c>
      <c r="B42" s="349">
        <v>365.31</v>
      </c>
      <c r="C42" s="349"/>
      <c r="D42" s="349"/>
      <c r="E42" s="349"/>
      <c r="F42" s="349">
        <v>365.31</v>
      </c>
      <c r="G42" s="349"/>
      <c r="H42" s="349">
        <v>365.31</v>
      </c>
      <c r="I42" s="348"/>
    </row>
    <row r="43" s="333" customFormat="1" ht="21.75" customHeight="1" spans="1:9">
      <c r="A43" s="341" t="s">
        <v>231</v>
      </c>
      <c r="B43" s="350">
        <v>365.31</v>
      </c>
      <c r="C43" s="350"/>
      <c r="D43" s="350"/>
      <c r="E43" s="350"/>
      <c r="F43" s="350">
        <v>365.31</v>
      </c>
      <c r="G43" s="350"/>
      <c r="H43" s="350">
        <v>365.31</v>
      </c>
      <c r="I43" s="341"/>
    </row>
    <row r="44" s="333" customFormat="1" ht="21.75" customHeight="1" spans="1:9">
      <c r="A44" s="348" t="s">
        <v>255</v>
      </c>
      <c r="B44" s="349">
        <v>2598.625489</v>
      </c>
      <c r="C44" s="349">
        <v>150.725489</v>
      </c>
      <c r="D44" s="349">
        <v>126.498785</v>
      </c>
      <c r="E44" s="349">
        <v>24.226704</v>
      </c>
      <c r="F44" s="349">
        <v>2447.9</v>
      </c>
      <c r="G44" s="349"/>
      <c r="H44" s="349">
        <v>2447.9</v>
      </c>
      <c r="I44" s="348"/>
    </row>
    <row r="45" s="333" customFormat="1" ht="21.75" customHeight="1" spans="1:9">
      <c r="A45" s="348" t="s">
        <v>256</v>
      </c>
      <c r="B45" s="349">
        <v>520.225489</v>
      </c>
      <c r="C45" s="349">
        <v>150.725489</v>
      </c>
      <c r="D45" s="349">
        <v>126.498785</v>
      </c>
      <c r="E45" s="349">
        <v>24.226704</v>
      </c>
      <c r="F45" s="349">
        <v>369.5</v>
      </c>
      <c r="G45" s="349"/>
      <c r="H45" s="349">
        <v>369.5</v>
      </c>
      <c r="I45" s="348"/>
    </row>
    <row r="46" s="333" customFormat="1" ht="21.75" customHeight="1" spans="1:9">
      <c r="A46" s="341" t="s">
        <v>257</v>
      </c>
      <c r="B46" s="350">
        <v>150.725489</v>
      </c>
      <c r="C46" s="350">
        <v>150.725489</v>
      </c>
      <c r="D46" s="350">
        <v>126.498785</v>
      </c>
      <c r="E46" s="350">
        <v>24.226704</v>
      </c>
      <c r="F46" s="350"/>
      <c r="G46" s="350"/>
      <c r="H46" s="350"/>
      <c r="I46" s="341"/>
    </row>
    <row r="47" s="333" customFormat="1" ht="21.75" customHeight="1" spans="1:9">
      <c r="A47" s="341" t="s">
        <v>259</v>
      </c>
      <c r="B47" s="350">
        <v>369.5</v>
      </c>
      <c r="C47" s="350"/>
      <c r="D47" s="350"/>
      <c r="E47" s="350"/>
      <c r="F47" s="350">
        <v>369.5</v>
      </c>
      <c r="G47" s="350"/>
      <c r="H47" s="350">
        <v>369.5</v>
      </c>
      <c r="I47" s="341"/>
    </row>
    <row r="48" s="333" customFormat="1" ht="21.75" customHeight="1" spans="1:9">
      <c r="A48" s="348" t="s">
        <v>261</v>
      </c>
      <c r="B48" s="349">
        <v>180</v>
      </c>
      <c r="C48" s="349"/>
      <c r="D48" s="349"/>
      <c r="E48" s="349"/>
      <c r="F48" s="349">
        <v>180</v>
      </c>
      <c r="G48" s="349"/>
      <c r="H48" s="349">
        <v>180</v>
      </c>
      <c r="I48" s="348"/>
    </row>
    <row r="49" s="333" customFormat="1" ht="21.75" customHeight="1" spans="1:9">
      <c r="A49" s="341" t="s">
        <v>262</v>
      </c>
      <c r="B49" s="350">
        <v>180</v>
      </c>
      <c r="C49" s="350"/>
      <c r="D49" s="350"/>
      <c r="E49" s="350"/>
      <c r="F49" s="350">
        <v>180</v>
      </c>
      <c r="G49" s="350"/>
      <c r="H49" s="350">
        <v>180</v>
      </c>
      <c r="I49" s="341"/>
    </row>
    <row r="50" s="333" customFormat="1" ht="21.75" customHeight="1" spans="1:9">
      <c r="A50" s="348" t="s">
        <v>263</v>
      </c>
      <c r="B50" s="349">
        <v>1898.4</v>
      </c>
      <c r="C50" s="349"/>
      <c r="D50" s="349"/>
      <c r="E50" s="349"/>
      <c r="F50" s="349">
        <v>1898.4</v>
      </c>
      <c r="G50" s="349"/>
      <c r="H50" s="349">
        <v>1898.4</v>
      </c>
      <c r="I50" s="348"/>
    </row>
    <row r="51" s="333" customFormat="1" ht="21.75" customHeight="1" spans="1:9">
      <c r="A51" s="341" t="s">
        <v>264</v>
      </c>
      <c r="B51" s="350">
        <v>1898.4</v>
      </c>
      <c r="C51" s="350"/>
      <c r="D51" s="350"/>
      <c r="E51" s="350"/>
      <c r="F51" s="350">
        <v>1898.4</v>
      </c>
      <c r="G51" s="350"/>
      <c r="H51" s="350">
        <v>1898.4</v>
      </c>
      <c r="I51" s="341"/>
    </row>
    <row r="52" s="333" customFormat="1" ht="21.75" customHeight="1" spans="1:9">
      <c r="A52" s="348" t="s">
        <v>285</v>
      </c>
      <c r="B52" s="349">
        <v>149.666651</v>
      </c>
      <c r="C52" s="349">
        <v>110.666651</v>
      </c>
      <c r="D52" s="349">
        <v>98.049619</v>
      </c>
      <c r="E52" s="349">
        <v>12.617032</v>
      </c>
      <c r="F52" s="349">
        <v>39</v>
      </c>
      <c r="G52" s="349"/>
      <c r="H52" s="349">
        <v>39</v>
      </c>
      <c r="I52" s="348"/>
    </row>
    <row r="53" s="333" customFormat="1" ht="21.75" customHeight="1" spans="1:9">
      <c r="A53" s="348" t="s">
        <v>346</v>
      </c>
      <c r="B53" s="349">
        <v>149.666651</v>
      </c>
      <c r="C53" s="349">
        <v>110.666651</v>
      </c>
      <c r="D53" s="349">
        <v>98.049619</v>
      </c>
      <c r="E53" s="349">
        <v>12.617032</v>
      </c>
      <c r="F53" s="349">
        <v>39</v>
      </c>
      <c r="G53" s="349"/>
      <c r="H53" s="349">
        <v>39</v>
      </c>
      <c r="I53" s="348"/>
    </row>
    <row r="54" s="333" customFormat="1" ht="21.75" customHeight="1" spans="1:9">
      <c r="A54" s="341" t="s">
        <v>347</v>
      </c>
      <c r="B54" s="350">
        <v>110.666651</v>
      </c>
      <c r="C54" s="350">
        <v>110.666651</v>
      </c>
      <c r="D54" s="350">
        <v>98.049619</v>
      </c>
      <c r="E54" s="350">
        <v>12.617032</v>
      </c>
      <c r="F54" s="350"/>
      <c r="G54" s="350"/>
      <c r="H54" s="350"/>
      <c r="I54" s="341"/>
    </row>
    <row r="55" s="333" customFormat="1" ht="21.75" customHeight="1" spans="1:9">
      <c r="A55" s="341" t="s">
        <v>348</v>
      </c>
      <c r="B55" s="350">
        <v>39</v>
      </c>
      <c r="C55" s="350"/>
      <c r="D55" s="350"/>
      <c r="E55" s="350"/>
      <c r="F55" s="350">
        <v>39</v>
      </c>
      <c r="G55" s="350"/>
      <c r="H55" s="350">
        <v>39</v>
      </c>
      <c r="I55" s="341"/>
    </row>
    <row r="56" s="333" customFormat="1" ht="21.75" customHeight="1" spans="1:9">
      <c r="A56" s="348" t="s">
        <v>305</v>
      </c>
      <c r="B56" s="349">
        <v>1300</v>
      </c>
      <c r="C56" s="349"/>
      <c r="D56" s="349"/>
      <c r="E56" s="349"/>
      <c r="F56" s="349">
        <v>1300</v>
      </c>
      <c r="G56" s="349"/>
      <c r="H56" s="349">
        <v>1300</v>
      </c>
      <c r="I56" s="348"/>
    </row>
    <row r="57" s="333" customFormat="1" ht="21.75" customHeight="1" spans="1:9">
      <c r="A57" s="348" t="s">
        <v>310</v>
      </c>
      <c r="B57" s="349">
        <v>1300</v>
      </c>
      <c r="C57" s="349"/>
      <c r="D57" s="349"/>
      <c r="E57" s="349"/>
      <c r="F57" s="349">
        <v>1300</v>
      </c>
      <c r="G57" s="349"/>
      <c r="H57" s="349">
        <v>1300</v>
      </c>
      <c r="I57" s="348"/>
    </row>
    <row r="58" s="333" customFormat="1" ht="21.75" customHeight="1" spans="1:9">
      <c r="A58" s="341" t="s">
        <v>311</v>
      </c>
      <c r="B58" s="350">
        <v>1300</v>
      </c>
      <c r="C58" s="350"/>
      <c r="D58" s="350"/>
      <c r="E58" s="350"/>
      <c r="F58" s="350">
        <v>1300</v>
      </c>
      <c r="G58" s="350"/>
      <c r="H58" s="350">
        <v>1300</v>
      </c>
      <c r="I58" s="341"/>
    </row>
    <row r="59" s="333" customFormat="1" ht="21.75" customHeight="1" spans="1:9">
      <c r="A59" s="348" t="s">
        <v>316</v>
      </c>
      <c r="B59" s="349">
        <v>1000</v>
      </c>
      <c r="C59" s="349"/>
      <c r="D59" s="349"/>
      <c r="E59" s="349"/>
      <c r="F59" s="349">
        <v>1000</v>
      </c>
      <c r="G59" s="349"/>
      <c r="H59" s="349"/>
      <c r="I59" s="348">
        <v>1000</v>
      </c>
    </row>
    <row r="60" s="333" customFormat="1" ht="21.75" customHeight="1" spans="1:9">
      <c r="A60" s="348" t="s">
        <v>317</v>
      </c>
      <c r="B60" s="349">
        <v>1000</v>
      </c>
      <c r="C60" s="349"/>
      <c r="D60" s="349"/>
      <c r="E60" s="349"/>
      <c r="F60" s="349">
        <v>1000</v>
      </c>
      <c r="G60" s="349"/>
      <c r="H60" s="349"/>
      <c r="I60" s="348">
        <v>1000</v>
      </c>
    </row>
    <row r="61" s="333" customFormat="1" ht="21.75" customHeight="1" spans="1:9">
      <c r="A61" s="341" t="s">
        <v>318</v>
      </c>
      <c r="B61" s="350">
        <v>1000</v>
      </c>
      <c r="C61" s="350"/>
      <c r="D61" s="350"/>
      <c r="E61" s="350"/>
      <c r="F61" s="350">
        <v>1000</v>
      </c>
      <c r="G61" s="350"/>
      <c r="H61" s="350"/>
      <c r="I61" s="341">
        <v>1000</v>
      </c>
    </row>
    <row r="62" s="333" customFormat="1" ht="21.75" customHeight="1" spans="1:9">
      <c r="A62" s="348" t="s">
        <v>319</v>
      </c>
      <c r="B62" s="349">
        <v>1000</v>
      </c>
      <c r="C62" s="349"/>
      <c r="D62" s="349"/>
      <c r="E62" s="349"/>
      <c r="F62" s="349">
        <v>1000</v>
      </c>
      <c r="G62" s="349"/>
      <c r="H62" s="349">
        <v>1000</v>
      </c>
      <c r="I62" s="348"/>
    </row>
    <row r="63" s="333" customFormat="1" ht="21.75" customHeight="1" spans="1:9">
      <c r="A63" s="348" t="s">
        <v>320</v>
      </c>
      <c r="B63" s="349">
        <v>1000</v>
      </c>
      <c r="C63" s="349"/>
      <c r="D63" s="349"/>
      <c r="E63" s="349"/>
      <c r="F63" s="349">
        <v>1000</v>
      </c>
      <c r="G63" s="349"/>
      <c r="H63" s="349">
        <v>1000</v>
      </c>
      <c r="I63" s="348"/>
    </row>
    <row r="64" s="333" customFormat="1" ht="21.75" customHeight="1" spans="1:9">
      <c r="A64" s="341" t="s">
        <v>321</v>
      </c>
      <c r="B64" s="350">
        <v>1000</v>
      </c>
      <c r="C64" s="350"/>
      <c r="D64" s="350"/>
      <c r="E64" s="350"/>
      <c r="F64" s="350">
        <v>1000</v>
      </c>
      <c r="G64" s="350"/>
      <c r="H64" s="350">
        <v>1000</v>
      </c>
      <c r="I64" s="341"/>
    </row>
    <row r="65" s="333" customFormat="1" ht="21.75" customHeight="1" spans="1:9">
      <c r="A65" s="348" t="s">
        <v>324</v>
      </c>
      <c r="B65" s="349">
        <v>907</v>
      </c>
      <c r="C65" s="349"/>
      <c r="D65" s="349"/>
      <c r="E65" s="349"/>
      <c r="F65" s="349">
        <v>907</v>
      </c>
      <c r="G65" s="349"/>
      <c r="H65" s="349">
        <v>907</v>
      </c>
      <c r="I65" s="348"/>
    </row>
    <row r="66" s="333" customFormat="1" ht="21.75" customHeight="1" spans="1:9">
      <c r="A66" s="348" t="s">
        <v>325</v>
      </c>
      <c r="B66" s="349">
        <v>907</v>
      </c>
      <c r="C66" s="349"/>
      <c r="D66" s="349"/>
      <c r="E66" s="349"/>
      <c r="F66" s="349">
        <v>907</v>
      </c>
      <c r="G66" s="349"/>
      <c r="H66" s="349">
        <v>907</v>
      </c>
      <c r="I66" s="348"/>
    </row>
    <row r="67" s="333" customFormat="1" ht="21.75" customHeight="1" spans="1:9">
      <c r="A67" s="341" t="s">
        <v>326</v>
      </c>
      <c r="B67" s="350">
        <v>907</v>
      </c>
      <c r="C67" s="350"/>
      <c r="D67" s="350"/>
      <c r="E67" s="350"/>
      <c r="F67" s="350">
        <v>907</v>
      </c>
      <c r="G67" s="350"/>
      <c r="H67" s="350">
        <v>907</v>
      </c>
      <c r="I67" s="341"/>
    </row>
    <row r="68" s="333" customFormat="1" ht="21.75" customHeight="1" spans="1:9">
      <c r="A68" s="348" t="s">
        <v>327</v>
      </c>
      <c r="B68" s="349">
        <v>650</v>
      </c>
      <c r="C68" s="349"/>
      <c r="D68" s="349"/>
      <c r="E68" s="349"/>
      <c r="F68" s="349">
        <v>650</v>
      </c>
      <c r="G68" s="349"/>
      <c r="H68" s="349">
        <v>650</v>
      </c>
      <c r="I68" s="348"/>
    </row>
    <row r="69" s="333" customFormat="1" ht="21.75" customHeight="1" spans="1:9">
      <c r="A69" s="348" t="s">
        <v>328</v>
      </c>
      <c r="B69" s="349">
        <v>650</v>
      </c>
      <c r="C69" s="349"/>
      <c r="D69" s="349"/>
      <c r="E69" s="349"/>
      <c r="F69" s="349">
        <v>650</v>
      </c>
      <c r="G69" s="349"/>
      <c r="H69" s="349">
        <v>650</v>
      </c>
      <c r="I69" s="348"/>
    </row>
    <row r="70" s="333" customFormat="1" ht="21.75" customHeight="1" spans="1:9">
      <c r="A70" s="341" t="s">
        <v>329</v>
      </c>
      <c r="B70" s="350">
        <v>650</v>
      </c>
      <c r="C70" s="350"/>
      <c r="D70" s="350"/>
      <c r="E70" s="350"/>
      <c r="F70" s="350">
        <v>650</v>
      </c>
      <c r="G70" s="350"/>
      <c r="H70" s="350">
        <v>650</v>
      </c>
      <c r="I70" s="341"/>
    </row>
    <row r="71" s="333" customFormat="1" ht="21.75" customHeight="1" spans="1:9">
      <c r="A71" s="348" t="s">
        <v>330</v>
      </c>
      <c r="B71" s="349">
        <v>20</v>
      </c>
      <c r="C71" s="349"/>
      <c r="D71" s="349"/>
      <c r="E71" s="349"/>
      <c r="F71" s="349">
        <v>20</v>
      </c>
      <c r="G71" s="349"/>
      <c r="H71" s="349">
        <v>20</v>
      </c>
      <c r="I71" s="348"/>
    </row>
    <row r="72" s="333" customFormat="1" ht="21.75" customHeight="1" spans="1:9">
      <c r="A72" s="348" t="s">
        <v>331</v>
      </c>
      <c r="B72" s="349">
        <v>20</v>
      </c>
      <c r="C72" s="349"/>
      <c r="D72" s="349"/>
      <c r="E72" s="349"/>
      <c r="F72" s="349">
        <v>20</v>
      </c>
      <c r="G72" s="349"/>
      <c r="H72" s="349">
        <v>20</v>
      </c>
      <c r="I72" s="348"/>
    </row>
    <row r="73" s="333" customFormat="1" ht="21.75" customHeight="1" spans="1:9">
      <c r="A73" s="341" t="s">
        <v>332</v>
      </c>
      <c r="B73" s="350">
        <v>20</v>
      </c>
      <c r="C73" s="350"/>
      <c r="D73" s="350"/>
      <c r="E73" s="350"/>
      <c r="F73" s="350">
        <v>20</v>
      </c>
      <c r="G73" s="350"/>
      <c r="H73" s="350">
        <v>20</v>
      </c>
      <c r="I73" s="341"/>
    </row>
  </sheetData>
  <sheetProtection formatCells="0" formatColumns="0" formatRows="0" insertRows="0" insertColumns="0" insertHyperlinks="0" deleteColumns="0" deleteRows="0" sort="0" autoFilter="0" pivotTables="0"/>
  <mergeCells count="6">
    <mergeCell ref="A2:I2"/>
    <mergeCell ref="A3:I3"/>
    <mergeCell ref="C4:E4"/>
    <mergeCell ref="F4:I4"/>
    <mergeCell ref="A4:A5"/>
    <mergeCell ref="B4:B5"/>
  </mergeCells>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26"/>
  <sheetViews>
    <sheetView zoomScaleSheetLayoutView="60" workbookViewId="0">
      <selection activeCell="F20" sqref="F20"/>
    </sheetView>
  </sheetViews>
  <sheetFormatPr defaultColWidth="8" defaultRowHeight="12.75" customHeight="1" outlineLevelCol="1"/>
  <cols>
    <col min="1" max="1" width="50.375" style="333" customWidth="1"/>
    <col min="2" max="2" width="32.75" style="334" customWidth="1"/>
    <col min="3" max="3" width="8" style="333" customWidth="1"/>
    <col min="4" max="16384" width="8" style="335"/>
  </cols>
  <sheetData>
    <row r="2" s="333" customFormat="1" ht="42" customHeight="1" spans="1:2">
      <c r="A2" s="336" t="s">
        <v>349</v>
      </c>
      <c r="B2" s="337"/>
    </row>
    <row r="3" s="333" customFormat="1" ht="26.25" customHeight="1" spans="1:2">
      <c r="B3" s="338" t="s">
        <v>1</v>
      </c>
    </row>
    <row r="4" s="333" customFormat="1" ht="30" customHeight="1" spans="1:2">
      <c r="A4" s="339" t="s">
        <v>350</v>
      </c>
      <c r="B4" s="340" t="s">
        <v>4</v>
      </c>
    </row>
    <row r="5" s="333" customFormat="1" ht="21" customHeight="1" spans="1:2">
      <c r="A5" s="341" t="s">
        <v>76</v>
      </c>
      <c r="B5" s="342">
        <v>40774.518419</v>
      </c>
    </row>
    <row r="6" s="333" customFormat="1" ht="21" customHeight="1" spans="1:2">
      <c r="A6" s="341" t="s">
        <v>351</v>
      </c>
      <c r="B6" s="342">
        <v>12292.877413</v>
      </c>
    </row>
    <row r="7" s="333" customFormat="1" ht="21" customHeight="1" spans="1:2">
      <c r="A7" s="341" t="s">
        <v>352</v>
      </c>
      <c r="B7" s="342">
        <v>8212.458545</v>
      </c>
    </row>
    <row r="8" s="333" customFormat="1" ht="21" customHeight="1" spans="1:2">
      <c r="A8" s="341" t="s">
        <v>353</v>
      </c>
      <c r="B8" s="342">
        <v>2978.744784</v>
      </c>
    </row>
    <row r="9" s="333" customFormat="1" ht="21" customHeight="1" spans="1:2">
      <c r="A9" s="341" t="s">
        <v>354</v>
      </c>
      <c r="B9" s="342">
        <v>1101.674084</v>
      </c>
    </row>
    <row r="10" s="333" customFormat="1" ht="21" customHeight="1" spans="1:2">
      <c r="A10" s="341" t="s">
        <v>355</v>
      </c>
      <c r="B10" s="342">
        <v>1670.999785</v>
      </c>
    </row>
    <row r="11" s="333" customFormat="1" ht="21" customHeight="1" spans="1:2">
      <c r="A11" s="341" t="s">
        <v>356</v>
      </c>
      <c r="B11" s="342">
        <v>866.298347</v>
      </c>
    </row>
    <row r="12" s="333" customFormat="1" ht="21" customHeight="1" spans="1:2">
      <c r="A12" s="341" t="s">
        <v>357</v>
      </c>
      <c r="B12" s="342">
        <v>0.1</v>
      </c>
    </row>
    <row r="13" s="333" customFormat="1" ht="21" customHeight="1" spans="1:2">
      <c r="A13" s="341" t="s">
        <v>358</v>
      </c>
      <c r="B13" s="342">
        <v>1.66</v>
      </c>
    </row>
    <row r="14" s="333" customFormat="1" ht="21" customHeight="1" spans="1:2">
      <c r="A14" s="341" t="s">
        <v>359</v>
      </c>
      <c r="B14" s="342">
        <v>35.76</v>
      </c>
    </row>
    <row r="15" s="333" customFormat="1" ht="21" customHeight="1" spans="1:2">
      <c r="A15" s="341" t="s">
        <v>360</v>
      </c>
      <c r="B15" s="342">
        <v>14.34</v>
      </c>
    </row>
    <row r="16" s="333" customFormat="1" ht="21" customHeight="1" spans="1:2">
      <c r="A16" s="341" t="s">
        <v>361</v>
      </c>
      <c r="B16" s="342">
        <v>288.7</v>
      </c>
    </row>
    <row r="17" s="333" customFormat="1" ht="21" customHeight="1" spans="1:2">
      <c r="A17" s="341" t="s">
        <v>362</v>
      </c>
      <c r="B17" s="342">
        <v>6.72</v>
      </c>
    </row>
    <row r="18" s="333" customFormat="1" ht="21" customHeight="1" spans="1:2">
      <c r="A18" s="341" t="s">
        <v>363</v>
      </c>
      <c r="B18" s="342">
        <v>457.421438</v>
      </c>
    </row>
    <row r="19" s="333" customFormat="1" ht="21" customHeight="1" spans="1:2">
      <c r="A19" s="341" t="s">
        <v>364</v>
      </c>
      <c r="B19" s="342">
        <v>0.2</v>
      </c>
    </row>
    <row r="20" s="333" customFormat="1" ht="21" customHeight="1" spans="1:2">
      <c r="A20" s="341" t="s">
        <v>365</v>
      </c>
      <c r="B20" s="342">
        <v>0.2</v>
      </c>
    </row>
    <row r="21" s="333" customFormat="1" ht="21" customHeight="1" spans="1:2">
      <c r="A21" s="341" t="s">
        <v>366</v>
      </c>
      <c r="B21" s="342">
        <v>23584.798431</v>
      </c>
    </row>
    <row r="22" s="333" customFormat="1" ht="21" customHeight="1" spans="1:2">
      <c r="A22" s="341" t="s">
        <v>367</v>
      </c>
      <c r="B22" s="342">
        <v>22972.791031</v>
      </c>
    </row>
    <row r="23" s="333" customFormat="1" ht="21" customHeight="1" spans="1:2">
      <c r="A23" s="341" t="s">
        <v>368</v>
      </c>
      <c r="B23" s="342">
        <v>612.0074</v>
      </c>
    </row>
    <row r="24" s="333" customFormat="1" ht="21" customHeight="1" spans="1:2">
      <c r="A24" s="341" t="s">
        <v>369</v>
      </c>
      <c r="B24" s="342">
        <v>3225.64279</v>
      </c>
    </row>
    <row r="25" s="333" customFormat="1" ht="21" customHeight="1" spans="1:2">
      <c r="A25" s="341" t="s">
        <v>370</v>
      </c>
      <c r="B25" s="342">
        <v>639.835874</v>
      </c>
    </row>
    <row r="26" s="333" customFormat="1" ht="21" customHeight="1" spans="1:2">
      <c r="A26" s="341" t="s">
        <v>371</v>
      </c>
      <c r="B26" s="342">
        <v>2585.806916</v>
      </c>
    </row>
  </sheetData>
  <sheetProtection formatCells="0" formatColumns="0" formatRows="0" insertRows="0" insertColumns="0" insertHyperlinks="0" deleteColumns="0" deleteRows="0" sort="0" autoFilter="0" pivotTables="0"/>
  <mergeCells count="1">
    <mergeCell ref="A2:B2"/>
  </mergeCells>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21"/>
  <sheetViews>
    <sheetView zoomScaleSheetLayoutView="60" workbookViewId="0">
      <selection activeCell="F20" sqref="F20"/>
    </sheetView>
  </sheetViews>
  <sheetFormatPr defaultColWidth="8" defaultRowHeight="12.75" customHeight="1" outlineLevelCol="1"/>
  <cols>
    <col min="1" max="1" width="50.375" style="333" customWidth="1"/>
    <col min="2" max="2" width="32.75" style="334" customWidth="1"/>
    <col min="3" max="3" width="8" style="333" customWidth="1"/>
    <col min="4" max="16384" width="8" style="335"/>
  </cols>
  <sheetData>
    <row r="2" s="333" customFormat="1" ht="42" customHeight="1" spans="1:2">
      <c r="A2" s="336" t="s">
        <v>372</v>
      </c>
      <c r="B2" s="337"/>
    </row>
    <row r="3" s="333" customFormat="1" ht="26.25" customHeight="1" spans="1:2">
      <c r="B3" s="338" t="s">
        <v>1</v>
      </c>
    </row>
    <row r="4" s="333" customFormat="1" ht="30" customHeight="1" spans="1:2">
      <c r="A4" s="339" t="s">
        <v>350</v>
      </c>
      <c r="B4" s="340" t="s">
        <v>4</v>
      </c>
    </row>
    <row r="5" s="333" customFormat="1" ht="21" customHeight="1" spans="1:2">
      <c r="A5" s="341" t="s">
        <v>76</v>
      </c>
      <c r="B5" s="342">
        <v>9534.06875</v>
      </c>
    </row>
    <row r="6" s="333" customFormat="1" ht="21" customHeight="1" spans="1:2">
      <c r="A6" s="341" t="s">
        <v>351</v>
      </c>
      <c r="B6" s="342">
        <v>1903.792898</v>
      </c>
    </row>
    <row r="7" s="333" customFormat="1" ht="21" customHeight="1" spans="1:2">
      <c r="A7" s="341" t="s">
        <v>352</v>
      </c>
      <c r="B7" s="342">
        <v>1277.713708</v>
      </c>
    </row>
    <row r="8" s="333" customFormat="1" ht="21" customHeight="1" spans="1:2">
      <c r="A8" s="341" t="s">
        <v>353</v>
      </c>
      <c r="B8" s="342">
        <v>456.964952</v>
      </c>
    </row>
    <row r="9" s="333" customFormat="1" ht="21" customHeight="1" spans="1:2">
      <c r="A9" s="341" t="s">
        <v>354</v>
      </c>
      <c r="B9" s="342">
        <v>169.114238</v>
      </c>
    </row>
    <row r="10" s="333" customFormat="1" ht="21" customHeight="1" spans="1:2">
      <c r="A10" s="341" t="s">
        <v>355</v>
      </c>
      <c r="B10" s="342">
        <v>218.84584</v>
      </c>
    </row>
    <row r="11" s="333" customFormat="1" ht="21" customHeight="1" spans="1:2">
      <c r="A11" s="341" t="s">
        <v>356</v>
      </c>
      <c r="B11" s="342">
        <v>139.953707</v>
      </c>
    </row>
    <row r="12" s="333" customFormat="1" ht="21" customHeight="1" spans="1:2">
      <c r="A12" s="341" t="s">
        <v>359</v>
      </c>
      <c r="B12" s="342">
        <v>4.6</v>
      </c>
    </row>
    <row r="13" s="333" customFormat="1" ht="21" customHeight="1" spans="1:2">
      <c r="A13" s="341" t="s">
        <v>360</v>
      </c>
      <c r="B13" s="342">
        <v>1.2</v>
      </c>
    </row>
    <row r="14" s="333" customFormat="1" ht="21" customHeight="1" spans="1:2">
      <c r="A14" s="341" t="s">
        <v>361</v>
      </c>
      <c r="B14" s="342">
        <v>7</v>
      </c>
    </row>
    <row r="15" s="333" customFormat="1" ht="21" customHeight="1" spans="1:2">
      <c r="A15" s="341" t="s">
        <v>363</v>
      </c>
      <c r="B15" s="342">
        <v>66.092133</v>
      </c>
    </row>
    <row r="16" s="333" customFormat="1" ht="21" customHeight="1" spans="1:2">
      <c r="A16" s="341" t="s">
        <v>366</v>
      </c>
      <c r="B16" s="342">
        <v>5230.656856</v>
      </c>
    </row>
    <row r="17" s="333" customFormat="1" ht="21" customHeight="1" spans="1:2">
      <c r="A17" s="341" t="s">
        <v>367</v>
      </c>
      <c r="B17" s="342">
        <v>5047.581558</v>
      </c>
    </row>
    <row r="18" s="333" customFormat="1" ht="21" customHeight="1" spans="1:2">
      <c r="A18" s="341" t="s">
        <v>368</v>
      </c>
      <c r="B18" s="342">
        <v>183.075298</v>
      </c>
    </row>
    <row r="19" s="333" customFormat="1" ht="21" customHeight="1" spans="1:2">
      <c r="A19" s="341" t="s">
        <v>369</v>
      </c>
      <c r="B19" s="342">
        <v>2180.773156</v>
      </c>
    </row>
    <row r="20" s="333" customFormat="1" ht="21" customHeight="1" spans="1:2">
      <c r="A20" s="341" t="s">
        <v>370</v>
      </c>
      <c r="B20" s="342">
        <v>194.60188</v>
      </c>
    </row>
    <row r="21" s="333" customFormat="1" ht="21" customHeight="1" spans="1:2">
      <c r="A21" s="341" t="s">
        <v>371</v>
      </c>
      <c r="B21" s="342">
        <v>1986.171276</v>
      </c>
    </row>
  </sheetData>
  <sheetProtection formatCells="0" formatColumns="0" formatRows="0" insertRows="0" insertColumns="0" insertHyperlinks="0" deleteColumns="0" deleteRows="0" sort="0" autoFilter="0" pivotTables="0"/>
  <mergeCells count="1">
    <mergeCell ref="A2:B2"/>
  </mergeCells>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7"/>
  <sheetViews>
    <sheetView showZeros="0" workbookViewId="0">
      <selection activeCell="F20" sqref="F20"/>
    </sheetView>
  </sheetViews>
  <sheetFormatPr defaultColWidth="9" defaultRowHeight="14.25"/>
  <cols>
    <col min="1" max="1" width="30.4666666666667" style="295" customWidth="1"/>
    <col min="2" max="7" width="8.56666666666667" style="295" customWidth="1"/>
    <col min="8" max="8" width="30.4666666666667" style="295" customWidth="1"/>
    <col min="9" max="14" width="8.56666666666667" style="295" customWidth="1"/>
    <col min="15" max="15" width="9" style="295"/>
    <col min="16" max="16" width="15.375" style="297" hidden="1" customWidth="1"/>
    <col min="17" max="17" width="9" style="298" hidden="1" customWidth="1"/>
    <col min="18" max="16337" width="9" style="295"/>
    <col min="16338" max="16384" width="9" style="299"/>
  </cols>
  <sheetData>
    <row r="1" ht="33" customHeight="1" spans="1:17">
      <c r="A1" s="300"/>
      <c r="B1" s="301"/>
      <c r="C1" s="301"/>
      <c r="D1" s="301"/>
      <c r="E1" s="302"/>
      <c r="F1" s="302"/>
      <c r="G1" s="302"/>
    </row>
    <row r="2" s="295" customFormat="1" ht="32.1" customHeight="1" spans="1:17">
      <c r="A2" s="303" t="s">
        <v>373</v>
      </c>
      <c r="B2" s="303"/>
      <c r="C2" s="303"/>
      <c r="D2" s="303"/>
      <c r="E2" s="303"/>
      <c r="F2" s="303"/>
      <c r="G2" s="303"/>
      <c r="H2" s="303"/>
      <c r="I2" s="303"/>
      <c r="J2" s="303"/>
      <c r="K2" s="303"/>
      <c r="L2" s="303"/>
      <c r="M2" s="303"/>
      <c r="N2" s="303"/>
      <c r="P2" s="297"/>
      <c r="Q2" s="298"/>
    </row>
    <row r="3" s="295" customFormat="1" ht="15.95" customHeight="1" spans="1:17">
      <c r="A3" s="304"/>
      <c r="B3" s="301"/>
      <c r="C3" s="301"/>
      <c r="D3" s="301"/>
      <c r="E3" s="302"/>
      <c r="F3" s="302"/>
      <c r="G3" s="302"/>
      <c r="H3" s="305"/>
      <c r="N3" s="305" t="s">
        <v>1</v>
      </c>
      <c r="P3" s="297"/>
      <c r="Q3" s="298"/>
    </row>
    <row r="4" s="295" customFormat="1" ht="24" customHeight="1" spans="1:17">
      <c r="A4" s="306" t="s">
        <v>374</v>
      </c>
      <c r="B4" s="307" t="s">
        <v>375</v>
      </c>
      <c r="C4" s="307"/>
      <c r="D4" s="307"/>
      <c r="E4" s="308" t="s">
        <v>376</v>
      </c>
      <c r="F4" s="309"/>
      <c r="G4" s="310"/>
      <c r="H4" s="306" t="s">
        <v>377</v>
      </c>
      <c r="I4" s="307" t="s">
        <v>375</v>
      </c>
      <c r="J4" s="307"/>
      <c r="K4" s="307"/>
      <c r="L4" s="306" t="s">
        <v>376</v>
      </c>
      <c r="M4" s="306"/>
      <c r="N4" s="306"/>
      <c r="P4" s="297"/>
      <c r="Q4" s="298" t="s">
        <v>378</v>
      </c>
    </row>
    <row r="5" s="295" customFormat="1" ht="24" customHeight="1" spans="1:17">
      <c r="A5" s="306"/>
      <c r="B5" s="311" t="s">
        <v>76</v>
      </c>
      <c r="C5" s="312" t="s">
        <v>379</v>
      </c>
      <c r="D5" s="312" t="s">
        <v>378</v>
      </c>
      <c r="E5" s="313" t="s">
        <v>76</v>
      </c>
      <c r="F5" s="314" t="s">
        <v>379</v>
      </c>
      <c r="G5" s="314" t="s">
        <v>378</v>
      </c>
      <c r="H5" s="306"/>
      <c r="I5" s="311" t="s">
        <v>76</v>
      </c>
      <c r="J5" s="312" t="s">
        <v>379</v>
      </c>
      <c r="K5" s="312" t="s">
        <v>378</v>
      </c>
      <c r="L5" s="313" t="s">
        <v>76</v>
      </c>
      <c r="M5" s="314" t="s">
        <v>379</v>
      </c>
      <c r="N5" s="314" t="s">
        <v>378</v>
      </c>
      <c r="P5" s="297" t="s">
        <v>380</v>
      </c>
      <c r="Q5" s="315" t="s">
        <v>381</v>
      </c>
    </row>
    <row r="6" s="295" customFormat="1" ht="24" customHeight="1" spans="1:17">
      <c r="A6" s="316" t="s">
        <v>382</v>
      </c>
      <c r="B6" s="317">
        <f t="shared" ref="B6:B25" si="0">SUM(C6:D6)</f>
        <v>173100</v>
      </c>
      <c r="C6" s="317">
        <v>158700</v>
      </c>
      <c r="D6" s="317">
        <v>14400</v>
      </c>
      <c r="E6" s="317">
        <f t="shared" ref="E6:E25" si="1">SUM(F6:G6)</f>
        <v>183200</v>
      </c>
      <c r="F6" s="317">
        <v>165500</v>
      </c>
      <c r="G6" s="317">
        <v>17700</v>
      </c>
      <c r="H6" s="318" t="s">
        <v>383</v>
      </c>
      <c r="I6" s="317">
        <f t="shared" ref="I6:I15" si="2">SUM(J6:K6)</f>
        <v>202996</v>
      </c>
      <c r="J6" s="317">
        <v>165178</v>
      </c>
      <c r="K6" s="317">
        <v>37818</v>
      </c>
      <c r="L6" s="317">
        <f t="shared" ref="L6:L15" si="3">SUM(M6:N6)</f>
        <v>192256.329386</v>
      </c>
      <c r="M6" s="317">
        <v>167771.490636</v>
      </c>
      <c r="N6" s="317">
        <v>24484.83875</v>
      </c>
      <c r="P6" s="297"/>
      <c r="Q6" s="298"/>
    </row>
    <row r="7" s="295" customFormat="1" ht="24" customHeight="1" spans="1:17">
      <c r="A7" s="319" t="s">
        <v>384</v>
      </c>
      <c r="B7" s="317">
        <f t="shared" si="0"/>
        <v>83320</v>
      </c>
      <c r="C7" s="317">
        <f>C8+C20+C22+C23+C24+C21</f>
        <v>71377</v>
      </c>
      <c r="D7" s="317">
        <f>D8+D20+D22+D23+D24+D21</f>
        <v>11943</v>
      </c>
      <c r="E7" s="317">
        <f t="shared" si="1"/>
        <v>74867.329386</v>
      </c>
      <c r="F7" s="317">
        <f>F8+F20+F22+F23+F24+F21</f>
        <v>67884.999386</v>
      </c>
      <c r="G7" s="317">
        <f>G8+G20+G22+G23+G24+G21</f>
        <v>6982.33</v>
      </c>
      <c r="H7" s="319" t="s">
        <v>385</v>
      </c>
      <c r="I7" s="317">
        <f t="shared" si="2"/>
        <v>53424</v>
      </c>
      <c r="J7" s="317">
        <f>J8+J20+J21+J22+J24+J23</f>
        <v>64899</v>
      </c>
      <c r="K7" s="317">
        <f>K8+K20+K21+K22+K24+K23</f>
        <v>-11475</v>
      </c>
      <c r="L7" s="317">
        <f t="shared" si="3"/>
        <v>65811</v>
      </c>
      <c r="M7" s="317">
        <f>M8+M20+M21+M22+M24+M23</f>
        <v>65613.50875</v>
      </c>
      <c r="N7" s="317">
        <f>N8+N20+N21+N22+N24+N23</f>
        <v>197.491249999999</v>
      </c>
      <c r="P7" s="297" t="s">
        <v>386</v>
      </c>
      <c r="Q7" s="298" t="s">
        <v>387</v>
      </c>
    </row>
    <row r="8" s="295" customFormat="1" ht="24" customHeight="1" spans="1:17">
      <c r="A8" s="320" t="s">
        <v>388</v>
      </c>
      <c r="B8" s="317">
        <f t="shared" si="0"/>
        <v>48315</v>
      </c>
      <c r="C8" s="317">
        <f>C9+C15+C19</f>
        <v>41533</v>
      </c>
      <c r="D8" s="317">
        <f>D9+D15+D19</f>
        <v>6782</v>
      </c>
      <c r="E8" s="317">
        <f t="shared" si="1"/>
        <v>44393.49</v>
      </c>
      <c r="F8" s="317">
        <f>F9+F15+F19</f>
        <v>37611.16</v>
      </c>
      <c r="G8" s="317">
        <f>G9+G15+G19</f>
        <v>6782.33</v>
      </c>
      <c r="H8" s="321" t="s">
        <v>389</v>
      </c>
      <c r="I8" s="317">
        <f t="shared" si="2"/>
        <v>39270</v>
      </c>
      <c r="J8" s="317">
        <f>J9+J15+J18</f>
        <v>53178</v>
      </c>
      <c r="K8" s="317">
        <f>K9+K15+K18</f>
        <v>-13908</v>
      </c>
      <c r="L8" s="317">
        <f t="shared" si="3"/>
        <v>46727</v>
      </c>
      <c r="M8" s="317">
        <f>M9+M15+M18</f>
        <v>47436.50875</v>
      </c>
      <c r="N8" s="317">
        <f>N9+N15+N18</f>
        <v>-709.508750000001</v>
      </c>
      <c r="P8" s="297"/>
      <c r="Q8" s="298"/>
    </row>
    <row r="9" s="295" customFormat="1" ht="24" customHeight="1" spans="1:17">
      <c r="A9" s="320" t="s">
        <v>390</v>
      </c>
      <c r="B9" s="317">
        <f t="shared" si="0"/>
        <v>18123</v>
      </c>
      <c r="C9" s="317">
        <f>C10+C11</f>
        <v>12557</v>
      </c>
      <c r="D9" s="317">
        <f>D10+D11</f>
        <v>5566</v>
      </c>
      <c r="E9" s="317">
        <f t="shared" si="1"/>
        <v>18123</v>
      </c>
      <c r="F9" s="317">
        <f>F10+F11</f>
        <v>12557</v>
      </c>
      <c r="G9" s="317">
        <f>G10+G11</f>
        <v>5566</v>
      </c>
      <c r="H9" s="321" t="s">
        <v>391</v>
      </c>
      <c r="I9" s="317">
        <f t="shared" si="2"/>
        <v>35530</v>
      </c>
      <c r="J9" s="317">
        <f>SUM(J10:J14)</f>
        <v>27686</v>
      </c>
      <c r="K9" s="317">
        <f>SUM(K10:K14)</f>
        <v>7844</v>
      </c>
      <c r="L9" s="317">
        <f t="shared" si="3"/>
        <v>42987</v>
      </c>
      <c r="M9" s="317">
        <f>SUM(M10:M14)</f>
        <v>33379</v>
      </c>
      <c r="N9" s="317">
        <f>SUM(N10:N14)</f>
        <v>9608</v>
      </c>
      <c r="P9" s="297" t="s">
        <v>392</v>
      </c>
      <c r="Q9" s="298" t="s">
        <v>393</v>
      </c>
    </row>
    <row r="10" s="295" customFormat="1" ht="24" customHeight="1" spans="1:17">
      <c r="A10" s="320" t="s">
        <v>394</v>
      </c>
      <c r="B10" s="317">
        <f t="shared" si="0"/>
        <v>4990</v>
      </c>
      <c r="C10" s="322">
        <v>5571</v>
      </c>
      <c r="D10" s="322">
        <v>-581</v>
      </c>
      <c r="E10" s="317">
        <f t="shared" si="1"/>
        <v>4990</v>
      </c>
      <c r="F10" s="322">
        <v>5571</v>
      </c>
      <c r="G10" s="322">
        <v>-581</v>
      </c>
      <c r="H10" s="323" t="s">
        <v>395</v>
      </c>
      <c r="I10" s="317">
        <f t="shared" si="2"/>
        <v>225</v>
      </c>
      <c r="J10" s="324">
        <v>-198</v>
      </c>
      <c r="K10" s="324">
        <v>423</v>
      </c>
      <c r="L10" s="317">
        <f t="shared" si="3"/>
        <v>225</v>
      </c>
      <c r="M10" s="324">
        <v>-198</v>
      </c>
      <c r="N10" s="324">
        <v>423</v>
      </c>
      <c r="P10" s="297"/>
      <c r="Q10" s="298"/>
    </row>
    <row r="11" s="295" customFormat="1" ht="24" customHeight="1" spans="1:17">
      <c r="A11" s="320" t="s">
        <v>396</v>
      </c>
      <c r="B11" s="317">
        <f t="shared" si="0"/>
        <v>13133</v>
      </c>
      <c r="C11" s="325">
        <f>SUM(C12:C14)</f>
        <v>6986</v>
      </c>
      <c r="D11" s="325">
        <f>SUM(D12:D14)</f>
        <v>6147</v>
      </c>
      <c r="E11" s="317">
        <f t="shared" si="1"/>
        <v>13133</v>
      </c>
      <c r="F11" s="325">
        <f>SUM(F12:F14)</f>
        <v>6986</v>
      </c>
      <c r="G11" s="325">
        <f>SUM(G12:G14)</f>
        <v>6147</v>
      </c>
      <c r="H11" s="323" t="s">
        <v>397</v>
      </c>
      <c r="I11" s="317">
        <f t="shared" si="2"/>
        <v>2551</v>
      </c>
      <c r="J11" s="317">
        <v>0</v>
      </c>
      <c r="K11" s="317">
        <v>2551</v>
      </c>
      <c r="L11" s="317">
        <f t="shared" si="3"/>
        <v>3517</v>
      </c>
      <c r="M11" s="326">
        <v>0</v>
      </c>
      <c r="N11" s="326">
        <f>INT(('[24]01收入'!J6-'[24]01收入'!J14-'[24]01收入'!J20-'[24]01收入'!J22-N14-('[24]01收入'!J23-10)-1530)*0.6+0.5)</f>
        <v>3517</v>
      </c>
      <c r="P11" s="297" t="s">
        <v>398</v>
      </c>
      <c r="Q11" s="298" t="s">
        <v>399</v>
      </c>
    </row>
    <row r="12" s="295" customFormat="1" ht="24" customHeight="1" spans="1:17">
      <c r="A12" s="320" t="s">
        <v>400</v>
      </c>
      <c r="B12" s="317">
        <f t="shared" si="0"/>
        <v>758</v>
      </c>
      <c r="C12" s="325">
        <v>656</v>
      </c>
      <c r="D12" s="325">
        <v>102</v>
      </c>
      <c r="E12" s="317">
        <f t="shared" si="1"/>
        <v>758</v>
      </c>
      <c r="F12" s="325">
        <v>656</v>
      </c>
      <c r="G12" s="325">
        <v>102</v>
      </c>
      <c r="H12" s="323" t="s">
        <v>401</v>
      </c>
      <c r="I12" s="317">
        <f t="shared" si="2"/>
        <v>365</v>
      </c>
      <c r="J12" s="317">
        <v>0</v>
      </c>
      <c r="K12" s="317">
        <v>365</v>
      </c>
      <c r="L12" s="317">
        <f t="shared" si="3"/>
        <v>525</v>
      </c>
      <c r="M12" s="326">
        <v>0</v>
      </c>
      <c r="N12" s="326">
        <f>INT(342+('[24]01收入'!J14-342)*0.4+0.5)</f>
        <v>525</v>
      </c>
      <c r="P12" s="297"/>
      <c r="Q12" s="298"/>
    </row>
    <row r="13" s="295" customFormat="1" ht="24" customHeight="1" spans="1:17">
      <c r="A13" s="320" t="s">
        <v>402</v>
      </c>
      <c r="B13" s="317">
        <f t="shared" si="0"/>
        <v>840</v>
      </c>
      <c r="C13" s="325">
        <v>840</v>
      </c>
      <c r="D13" s="325"/>
      <c r="E13" s="317">
        <f t="shared" si="1"/>
        <v>840</v>
      </c>
      <c r="F13" s="325">
        <v>840</v>
      </c>
      <c r="G13" s="325"/>
      <c r="H13" s="323" t="s">
        <v>403</v>
      </c>
      <c r="I13" s="317">
        <f t="shared" si="2"/>
        <v>1692</v>
      </c>
      <c r="J13" s="317">
        <v>1518</v>
      </c>
      <c r="K13" s="317">
        <v>174</v>
      </c>
      <c r="L13" s="317">
        <f t="shared" si="3"/>
        <v>2193</v>
      </c>
      <c r="M13" s="326">
        <f>INT(235+('[24]01收入'!I25-235)*0.5+0.5)</f>
        <v>1968</v>
      </c>
      <c r="N13" s="326">
        <f>INT(149+('[24]01收入'!J25-149)*0.5+0.5)</f>
        <v>225</v>
      </c>
      <c r="P13" s="297"/>
      <c r="Q13" s="298"/>
    </row>
    <row r="14" s="295" customFormat="1" ht="24" customHeight="1" spans="1:17">
      <c r="A14" s="320" t="s">
        <v>404</v>
      </c>
      <c r="B14" s="317">
        <f t="shared" si="0"/>
        <v>11535</v>
      </c>
      <c r="C14" s="325">
        <f>5726-236</f>
        <v>5490</v>
      </c>
      <c r="D14" s="325">
        <f>5809+236</f>
        <v>6045</v>
      </c>
      <c r="E14" s="317">
        <f t="shared" si="1"/>
        <v>11535</v>
      </c>
      <c r="F14" s="325">
        <f>5726-236</f>
        <v>5490</v>
      </c>
      <c r="G14" s="325">
        <f>5809+236</f>
        <v>6045</v>
      </c>
      <c r="H14" s="323" t="s">
        <v>405</v>
      </c>
      <c r="I14" s="317">
        <f t="shared" si="2"/>
        <v>30697</v>
      </c>
      <c r="J14" s="317">
        <v>26366</v>
      </c>
      <c r="K14" s="317">
        <v>4331</v>
      </c>
      <c r="L14" s="317">
        <f t="shared" si="3"/>
        <v>36527</v>
      </c>
      <c r="M14" s="326">
        <f>INT(J14*'[24]01收入'!I9/'[24]01收入'!F9+0.5)</f>
        <v>31609</v>
      </c>
      <c r="N14" s="326">
        <f>INT(K14*'[24]01收入'!J9/'[24]01收入'!G9+0.5)</f>
        <v>4918</v>
      </c>
      <c r="P14" s="297"/>
      <c r="Q14" s="298" t="s">
        <v>379</v>
      </c>
    </row>
    <row r="15" s="295" customFormat="1" ht="24" customHeight="1" spans="1:17">
      <c r="A15" s="320" t="s">
        <v>406</v>
      </c>
      <c r="B15" s="317">
        <f t="shared" si="0"/>
        <v>30192</v>
      </c>
      <c r="C15" s="317">
        <f>SUM(C16:C18)</f>
        <v>28976</v>
      </c>
      <c r="D15" s="317">
        <f>SUM(D16:D18)</f>
        <v>1216</v>
      </c>
      <c r="E15" s="317">
        <f t="shared" si="1"/>
        <v>26270.49</v>
      </c>
      <c r="F15" s="317">
        <f>SUM(F16:F18)</f>
        <v>25054.16</v>
      </c>
      <c r="G15" s="317">
        <f>SUM(G16:G18)</f>
        <v>1216.33</v>
      </c>
      <c r="H15" s="321" t="s">
        <v>407</v>
      </c>
      <c r="I15" s="317">
        <f t="shared" si="2"/>
        <v>3740</v>
      </c>
      <c r="J15" s="324">
        <v>2245</v>
      </c>
      <c r="K15" s="324">
        <v>1495</v>
      </c>
      <c r="L15" s="317">
        <f t="shared" si="3"/>
        <v>3740</v>
      </c>
      <c r="M15" s="324">
        <v>2245</v>
      </c>
      <c r="N15" s="324">
        <v>1495</v>
      </c>
      <c r="P15" s="297" t="s">
        <v>392</v>
      </c>
      <c r="Q15" s="298" t="s">
        <v>408</v>
      </c>
    </row>
    <row r="16" s="295" customFormat="1" ht="24" customHeight="1" spans="1:17">
      <c r="A16" s="320" t="s">
        <v>409</v>
      </c>
      <c r="B16" s="317">
        <f t="shared" si="0"/>
        <v>0</v>
      </c>
      <c r="C16" s="317">
        <v>0</v>
      </c>
      <c r="D16" s="317">
        <v>0</v>
      </c>
      <c r="E16" s="317">
        <f t="shared" si="1"/>
        <v>0</v>
      </c>
      <c r="F16" s="317">
        <v>0</v>
      </c>
      <c r="G16" s="317">
        <v>0</v>
      </c>
      <c r="H16" s="321"/>
      <c r="I16" s="317"/>
      <c r="J16" s="324"/>
      <c r="K16" s="324"/>
      <c r="L16" s="317"/>
      <c r="M16" s="327"/>
      <c r="N16" s="327"/>
      <c r="P16" s="297"/>
      <c r="Q16" s="298"/>
    </row>
    <row r="17" s="295" customFormat="1" ht="24" customHeight="1" spans="1:17">
      <c r="A17" s="320" t="s">
        <v>410</v>
      </c>
      <c r="B17" s="317">
        <f t="shared" si="0"/>
        <v>2000</v>
      </c>
      <c r="C17" s="317">
        <v>1800</v>
      </c>
      <c r="D17" s="317">
        <v>200</v>
      </c>
      <c r="E17" s="317">
        <f t="shared" si="1"/>
        <v>8400</v>
      </c>
      <c r="F17" s="317">
        <v>8100</v>
      </c>
      <c r="G17" s="317">
        <v>300</v>
      </c>
      <c r="H17" s="321"/>
      <c r="I17" s="317"/>
      <c r="J17" s="324"/>
      <c r="K17" s="324"/>
      <c r="L17" s="317"/>
      <c r="M17" s="327"/>
      <c r="N17" s="327"/>
      <c r="P17" s="297" t="s">
        <v>398</v>
      </c>
      <c r="Q17" s="298" t="s">
        <v>399</v>
      </c>
    </row>
    <row r="18" s="295" customFormat="1" ht="24" customHeight="1" spans="1:17">
      <c r="A18" s="320" t="s">
        <v>411</v>
      </c>
      <c r="B18" s="317">
        <f t="shared" si="0"/>
        <v>28192</v>
      </c>
      <c r="C18" s="317">
        <f>28396-1220</f>
        <v>27176</v>
      </c>
      <c r="D18" s="317">
        <f>1252-236</f>
        <v>1016</v>
      </c>
      <c r="E18" s="317">
        <f t="shared" si="1"/>
        <v>17870.49</v>
      </c>
      <c r="F18" s="317">
        <v>16954.16</v>
      </c>
      <c r="G18" s="317">
        <v>916.33</v>
      </c>
      <c r="H18" s="321" t="s">
        <v>412</v>
      </c>
      <c r="I18" s="317">
        <f t="shared" ref="I18:I25" si="4">SUM(J18:K18)</f>
        <v>0</v>
      </c>
      <c r="J18" s="317">
        <v>23247</v>
      </c>
      <c r="K18" s="317">
        <v>-23247</v>
      </c>
      <c r="L18" s="317">
        <f t="shared" ref="L18:L25" si="5">SUM(M18:N18)</f>
        <v>0</v>
      </c>
      <c r="M18" s="324">
        <v>11812.50875</v>
      </c>
      <c r="N18" s="324">
        <v>-11812.50875</v>
      </c>
      <c r="P18" s="297"/>
      <c r="Q18" s="298"/>
    </row>
    <row r="19" s="295" customFormat="1" ht="24" customHeight="1" spans="1:17">
      <c r="A19" s="320" t="s">
        <v>413</v>
      </c>
      <c r="B19" s="317">
        <f t="shared" si="0"/>
        <v>0</v>
      </c>
      <c r="C19" s="317">
        <v>0</v>
      </c>
      <c r="D19" s="317">
        <v>0</v>
      </c>
      <c r="E19" s="317">
        <f t="shared" si="1"/>
        <v>0</v>
      </c>
      <c r="F19" s="317">
        <v>0</v>
      </c>
      <c r="G19" s="317">
        <v>0</v>
      </c>
      <c r="H19" s="328" t="s">
        <v>414</v>
      </c>
      <c r="I19" s="317">
        <f t="shared" si="4"/>
        <v>0</v>
      </c>
      <c r="J19" s="317">
        <v>23247</v>
      </c>
      <c r="K19" s="317">
        <v>-23247</v>
      </c>
      <c r="L19" s="317">
        <f t="shared" si="5"/>
        <v>0</v>
      </c>
      <c r="M19" s="324">
        <v>11812.50875</v>
      </c>
      <c r="N19" s="324">
        <v>-11812.50875</v>
      </c>
      <c r="P19" s="297"/>
      <c r="Q19" s="298"/>
    </row>
    <row r="20" s="295" customFormat="1" ht="24" customHeight="1" spans="1:17">
      <c r="A20" s="320" t="s">
        <v>415</v>
      </c>
      <c r="B20" s="317">
        <f t="shared" si="0"/>
        <v>3800</v>
      </c>
      <c r="C20" s="317">
        <v>3500</v>
      </c>
      <c r="D20" s="317">
        <v>300</v>
      </c>
      <c r="E20" s="317">
        <f t="shared" si="1"/>
        <v>0</v>
      </c>
      <c r="F20" s="317">
        <v>0</v>
      </c>
      <c r="G20" s="317">
        <v>0</v>
      </c>
      <c r="H20" s="321" t="s">
        <v>416</v>
      </c>
      <c r="I20" s="317">
        <f t="shared" si="4"/>
        <v>0</v>
      </c>
      <c r="J20" s="317">
        <v>0</v>
      </c>
      <c r="K20" s="317">
        <v>0</v>
      </c>
      <c r="L20" s="317">
        <f t="shared" si="5"/>
        <v>0</v>
      </c>
      <c r="M20" s="317">
        <v>0</v>
      </c>
      <c r="N20" s="317">
        <v>0</v>
      </c>
      <c r="P20" s="297"/>
      <c r="Q20" s="298"/>
    </row>
    <row r="21" s="295" customFormat="1" ht="24" customHeight="1" spans="1:17">
      <c r="A21" s="320" t="s">
        <v>417</v>
      </c>
      <c r="B21" s="317">
        <f t="shared" si="0"/>
        <v>0</v>
      </c>
      <c r="C21" s="317">
        <v>0</v>
      </c>
      <c r="D21" s="317">
        <v>0</v>
      </c>
      <c r="E21" s="317">
        <f t="shared" si="1"/>
        <v>0</v>
      </c>
      <c r="F21" s="317">
        <v>0</v>
      </c>
      <c r="G21" s="317">
        <v>0</v>
      </c>
      <c r="H21" s="321" t="s">
        <v>418</v>
      </c>
      <c r="I21" s="317">
        <f t="shared" si="4"/>
        <v>0</v>
      </c>
      <c r="J21" s="317">
        <v>0</v>
      </c>
      <c r="K21" s="317">
        <v>0</v>
      </c>
      <c r="L21" s="317">
        <f t="shared" si="5"/>
        <v>0</v>
      </c>
      <c r="M21" s="317">
        <v>0</v>
      </c>
      <c r="N21" s="317">
        <v>0</v>
      </c>
      <c r="P21" s="297"/>
      <c r="Q21" s="298"/>
    </row>
    <row r="22" s="295" customFormat="1" ht="24" customHeight="1" spans="1:17">
      <c r="A22" s="320" t="s">
        <v>419</v>
      </c>
      <c r="B22" s="317">
        <f t="shared" si="0"/>
        <v>15796</v>
      </c>
      <c r="C22" s="317">
        <v>15796</v>
      </c>
      <c r="D22" s="317">
        <v>0</v>
      </c>
      <c r="E22" s="317">
        <f t="shared" si="1"/>
        <v>13914.839386</v>
      </c>
      <c r="F22" s="317">
        <v>13914.839386</v>
      </c>
      <c r="G22" s="317"/>
      <c r="H22" s="321" t="s">
        <v>420</v>
      </c>
      <c r="I22" s="317">
        <f t="shared" si="4"/>
        <v>14154</v>
      </c>
      <c r="J22" s="324">
        <v>11721</v>
      </c>
      <c r="K22" s="324">
        <v>2433</v>
      </c>
      <c r="L22" s="317">
        <f t="shared" si="5"/>
        <v>19084</v>
      </c>
      <c r="M22" s="324">
        <v>18177</v>
      </c>
      <c r="N22" s="324">
        <v>907</v>
      </c>
      <c r="P22" s="297"/>
      <c r="Q22" s="298"/>
    </row>
    <row r="23" s="295" customFormat="1" ht="24" customHeight="1" spans="1:17">
      <c r="A23" s="320" t="s">
        <v>421</v>
      </c>
      <c r="B23" s="317">
        <f t="shared" si="0"/>
        <v>15409</v>
      </c>
      <c r="C23" s="317">
        <v>10548</v>
      </c>
      <c r="D23" s="317">
        <v>4861</v>
      </c>
      <c r="E23" s="317">
        <f t="shared" si="1"/>
        <v>16559</v>
      </c>
      <c r="F23" s="317">
        <v>16359</v>
      </c>
      <c r="G23" s="317">
        <v>200</v>
      </c>
      <c r="H23" s="321" t="s">
        <v>422</v>
      </c>
      <c r="I23" s="317">
        <f t="shared" si="4"/>
        <v>0</v>
      </c>
      <c r="J23" s="317">
        <v>0</v>
      </c>
      <c r="K23" s="317">
        <v>0</v>
      </c>
      <c r="L23" s="317">
        <f t="shared" si="5"/>
        <v>0</v>
      </c>
      <c r="M23" s="317">
        <v>0</v>
      </c>
      <c r="N23" s="317">
        <v>0</v>
      </c>
      <c r="P23" s="297"/>
      <c r="Q23" s="298"/>
    </row>
    <row r="24" s="295" customFormat="1" ht="24" customHeight="1" spans="1:17">
      <c r="A24" s="320" t="s">
        <v>423</v>
      </c>
      <c r="B24" s="317">
        <f t="shared" si="0"/>
        <v>0</v>
      </c>
      <c r="C24" s="317">
        <v>0</v>
      </c>
      <c r="D24" s="317">
        <v>0</v>
      </c>
      <c r="E24" s="317">
        <f t="shared" si="1"/>
        <v>0</v>
      </c>
      <c r="F24" s="317">
        <v>0</v>
      </c>
      <c r="G24" s="317">
        <v>0</v>
      </c>
      <c r="H24" s="321" t="s">
        <v>424</v>
      </c>
      <c r="I24" s="317">
        <f t="shared" si="4"/>
        <v>0</v>
      </c>
      <c r="J24" s="317">
        <v>0</v>
      </c>
      <c r="K24" s="317">
        <v>0</v>
      </c>
      <c r="L24" s="317">
        <f t="shared" si="5"/>
        <v>0</v>
      </c>
      <c r="M24" s="317">
        <v>0</v>
      </c>
      <c r="N24" s="317">
        <v>0</v>
      </c>
      <c r="P24" s="297"/>
      <c r="Q24" s="298"/>
    </row>
    <row r="25" s="296" customFormat="1" ht="24" customHeight="1" spans="1:17">
      <c r="A25" s="306" t="s">
        <v>425</v>
      </c>
      <c r="B25" s="317">
        <f t="shared" si="0"/>
        <v>256420</v>
      </c>
      <c r="C25" s="329">
        <f>C6+C7</f>
        <v>230077</v>
      </c>
      <c r="D25" s="329">
        <f>D6+D7</f>
        <v>26343</v>
      </c>
      <c r="E25" s="317">
        <f t="shared" si="1"/>
        <v>258067.329386</v>
      </c>
      <c r="F25" s="329">
        <f>F6+F7</f>
        <v>233384.999386</v>
      </c>
      <c r="G25" s="329">
        <f>G6+G7</f>
        <v>24682.33</v>
      </c>
      <c r="H25" s="330" t="s">
        <v>426</v>
      </c>
      <c r="I25" s="317">
        <f t="shared" si="4"/>
        <v>256420</v>
      </c>
      <c r="J25" s="329">
        <f>J6+J7</f>
        <v>230077</v>
      </c>
      <c r="K25" s="329">
        <f>K6+K7</f>
        <v>26343</v>
      </c>
      <c r="L25" s="317">
        <f t="shared" si="5"/>
        <v>258067.329386</v>
      </c>
      <c r="M25" s="329">
        <f>M6+M7</f>
        <v>233384.999386</v>
      </c>
      <c r="N25" s="329">
        <f>N6+N7</f>
        <v>24682.33</v>
      </c>
      <c r="P25" s="331"/>
      <c r="Q25" s="332"/>
    </row>
    <row r="26" s="296" customFormat="1" ht="24" customHeight="1" spans="1:17">
      <c r="H26" s="295"/>
      <c r="I26" s="295"/>
      <c r="J26" s="295"/>
      <c r="K26" s="295"/>
      <c r="P26" s="331"/>
      <c r="Q26" s="332"/>
    </row>
    <row r="27" s="295" customFormat="1" ht="18" customHeight="1" spans="1:17">
      <c r="H27" s="296"/>
      <c r="I27" s="296"/>
      <c r="J27" s="296"/>
      <c r="K27" s="296"/>
      <c r="P27" s="297"/>
      <c r="Q27" s="298"/>
    </row>
  </sheetData>
  <mergeCells count="7">
    <mergeCell ref="A2:N2"/>
    <mergeCell ref="B4:D4"/>
    <mergeCell ref="E4:G4"/>
    <mergeCell ref="I4:K4"/>
    <mergeCell ref="L4:N4"/>
    <mergeCell ref="A4:A5"/>
    <mergeCell ref="H4:H5"/>
  </mergeCells>
  <printOptions horizontalCentered="1"/>
  <pageMargins left="0.590277777777778" right="0.550694444444444" top="0.590277777777778" bottom="0.629861111111111" header="0.393055555555556" footer="0.196527777777778"/>
  <pageSetup paperSize="9" scale="82" firstPageNumber="32"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1.一般公共预算收入预算表（开）</vt:lpstr>
      <vt:lpstr>1.一般公共预算收入预算表（铁）</vt:lpstr>
      <vt:lpstr>2.一般公共预算支出预算表（开）</vt:lpstr>
      <vt:lpstr>2.一般公共预算支出预算表（铁）</vt:lpstr>
      <vt:lpstr>3.一般公共预算支出表（功能项级分类）-开</vt:lpstr>
      <vt:lpstr>3.一般公共预算支出表（功能项级分类）-铁</vt:lpstr>
      <vt:lpstr>4.本级基本支出表（开）</vt:lpstr>
      <vt:lpstr>4.本级基本支出表 (铁)</vt:lpstr>
      <vt:lpstr>5.一般公共预算收支平衡表</vt:lpstr>
      <vt:lpstr>6.一般公共预算税收返还及转移支付表</vt:lpstr>
      <vt:lpstr>7.开发区三公</vt:lpstr>
      <vt:lpstr>7.铁山区三公</vt:lpstr>
      <vt:lpstr>8.政府性基金收入预算表（开）</vt:lpstr>
      <vt:lpstr>8.政府性基金收入预算表 (铁)</vt:lpstr>
      <vt:lpstr>9.政府性基金支出预算表（开）</vt:lpstr>
      <vt:lpstr>9.政府性基金支出预算表（铁)</vt:lpstr>
      <vt:lpstr>10.国有资本经营收入预算表</vt:lpstr>
      <vt:lpstr>11.国有资本经营支出预算表</vt:lpstr>
      <vt:lpstr>12.社会保险基金收入预算表（开）</vt:lpstr>
      <vt:lpstr>12.社会保险基金收入预算表（铁）</vt:lpstr>
      <vt:lpstr>13.社会保险基金支出预算表（开）</vt:lpstr>
      <vt:lpstr>13.社会保险基金支出预算表（铁）</vt:lpstr>
      <vt:lpstr>14.城乡居民养老保险预算表 (开)</vt:lpstr>
      <vt:lpstr>14.城乡居民养老保险预算表（铁）</vt:lpstr>
      <vt:lpstr>15.机关事业单位养老保险预算表（开）</vt:lpstr>
      <vt:lpstr>15.机关事业单位养老保险预算表（铁）</vt:lpstr>
      <vt:lpstr>16.职工基本医疗保险(含生育保险)基金收支预算表</vt:lpstr>
      <vt:lpstr>17.城乡居民基本医疗保险基金收支预算表</vt:lpstr>
      <vt:lpstr>18.工伤保险基金收支预算表</vt:lpstr>
      <vt:lpstr>19.失业保险基金收支预算表</vt:lpstr>
      <vt:lpstr>20.政府一般债务限额和余额情况表</vt:lpstr>
      <vt:lpstr>21.政府专项债务限额和余额情况表</vt:lpstr>
      <vt:lpstr>22.地方政府债券还本付息情况表（开）</vt:lpstr>
      <vt:lpstr>22.地方政府债券还本付息情况表（铁)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内网</dc:creator>
  <cp:lastModifiedBy>Maggie. Y</cp:lastModifiedBy>
  <dcterms:created xsi:type="dcterms:W3CDTF">2021-08-29T02:11:00Z</dcterms:created>
  <dcterms:modified xsi:type="dcterms:W3CDTF">2026-01-22T07:23:43Z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4BD0C9FC1B534E7F8AB328E2A266DDEC_13</vt:lpwstr>
  </property>
  <property fmtid="{D5CDD505-2E9C-101B-9397-08002B2CF9AE}" pid="4" name="CalculationRule">
    <vt:i4>0</vt:i4>
  </property>
</Properties>
</file>